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024" activeTab="1"/>
  </bookViews>
  <sheets>
    <sheet name="Data" sheetId="2" r:id="rId1"/>
    <sheet name="Lists" sheetId="3" r:id="rId2"/>
  </sheets>
  <definedNames>
    <definedName name="Courses">Table10[[#All],[Courses]]</definedName>
    <definedName name="Departments">Table8[[#All],[Departments]]</definedName>
    <definedName name="Employees">Table9[[#All],[Name]]</definedName>
    <definedName name="Position">Table6[[#All],[Position]]</definedName>
    <definedName name="Status">Table7[[#All],[Status]]</definedName>
  </definedNames>
  <calcPr calcId="145621"/>
</workbook>
</file>

<file path=xl/calcChain.xml><?xml version="1.0" encoding="utf-8"?>
<calcChain xmlns="http://schemas.openxmlformats.org/spreadsheetml/2006/main">
  <c r="B28" i="2" l="1"/>
  <c r="C28" i="2"/>
  <c r="D28" i="2"/>
  <c r="E28" i="2"/>
  <c r="B27" i="2"/>
  <c r="C27" i="2"/>
  <c r="D27" i="2"/>
  <c r="E27" i="2"/>
  <c r="B26" i="2"/>
  <c r="C26" i="2"/>
  <c r="D26" i="2"/>
  <c r="E26" i="2"/>
  <c r="B25" i="2"/>
  <c r="C25" i="2"/>
  <c r="D25" i="2"/>
  <c r="E25" i="2"/>
  <c r="B24" i="2"/>
  <c r="C24" i="2"/>
  <c r="D24" i="2"/>
  <c r="E24" i="2"/>
  <c r="B23" i="2"/>
  <c r="C23" i="2"/>
  <c r="D23" i="2"/>
  <c r="E23" i="2"/>
  <c r="B22" i="2"/>
  <c r="C22" i="2"/>
  <c r="D22" i="2"/>
  <c r="E22" i="2"/>
  <c r="B21" i="2"/>
  <c r="C21" i="2"/>
  <c r="D21" i="2"/>
  <c r="E21" i="2"/>
  <c r="B20" i="2"/>
  <c r="C20" i="2"/>
  <c r="D20" i="2"/>
  <c r="E20" i="2"/>
  <c r="L1" i="2"/>
  <c r="H15" i="2" s="1"/>
  <c r="H28" i="2" l="1"/>
  <c r="H27" i="2"/>
  <c r="H26" i="2"/>
  <c r="H25" i="2"/>
  <c r="H24" i="2"/>
  <c r="H23" i="2"/>
  <c r="H22" i="2"/>
  <c r="H21" i="2"/>
  <c r="H20" i="2"/>
  <c r="H9" i="2"/>
  <c r="H7" i="2"/>
  <c r="H17" i="2"/>
  <c r="H16" i="2"/>
  <c r="H5" i="2"/>
  <c r="H6" i="2"/>
  <c r="H14" i="2"/>
  <c r="H13" i="2"/>
  <c r="H8" i="2"/>
  <c r="H12" i="2"/>
  <c r="H4" i="2"/>
  <c r="H19" i="2"/>
  <c r="H11" i="2"/>
  <c r="H18" i="2"/>
  <c r="H10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B19" i="2"/>
  <c r="C19" i="2"/>
  <c r="D19" i="2"/>
  <c r="E19" i="2"/>
  <c r="B5" i="2"/>
  <c r="C5" i="2"/>
  <c r="D5" i="2"/>
  <c r="E5" i="2"/>
  <c r="E4" i="2"/>
  <c r="D4" i="2"/>
  <c r="C4" i="2"/>
  <c r="B4" i="2"/>
</calcChain>
</file>

<file path=xl/sharedStrings.xml><?xml version="1.0" encoding="utf-8"?>
<sst xmlns="http://schemas.openxmlformats.org/spreadsheetml/2006/main" count="214" uniqueCount="57">
  <si>
    <t>Name</t>
  </si>
  <si>
    <t>Position</t>
  </si>
  <si>
    <t>Status</t>
  </si>
  <si>
    <t>Departments</t>
  </si>
  <si>
    <t>Gender</t>
  </si>
  <si>
    <t>Department</t>
  </si>
  <si>
    <t>Course attended</t>
  </si>
  <si>
    <t>Date of course</t>
  </si>
  <si>
    <t>Duenna Button</t>
  </si>
  <si>
    <t>Belladonna Sackville</t>
  </si>
  <si>
    <t>Harding Brandybuck</t>
  </si>
  <si>
    <t>Alberic Sackville-Baggins</t>
  </si>
  <si>
    <t>Myrtle Gaukrogers</t>
  </si>
  <si>
    <t>Marigold Hayward</t>
  </si>
  <si>
    <t>Hamfast Baggins</t>
  </si>
  <si>
    <t>Haiduc Greenhand</t>
  </si>
  <si>
    <t>Adelgrim Goodbody</t>
  </si>
  <si>
    <t>Fosco Burrowes</t>
  </si>
  <si>
    <t>Gloriana Tûk</t>
  </si>
  <si>
    <t>Wiseman Grubb</t>
  </si>
  <si>
    <t>Marroc Boffin</t>
  </si>
  <si>
    <t>Jessamine Hogpen</t>
  </si>
  <si>
    <t>Rowan Tûk</t>
  </si>
  <si>
    <t>Peony Boffin</t>
  </si>
  <si>
    <t>Menegilda Puddifoot</t>
  </si>
  <si>
    <t>Jasmine Hayward</t>
  </si>
  <si>
    <t>Griffo Goold</t>
  </si>
  <si>
    <t>Matta Sackville-Baggins</t>
  </si>
  <si>
    <t>Gorbaduc Gamgee</t>
  </si>
  <si>
    <t>Bilbo Galbassi</t>
  </si>
  <si>
    <t>Cerdic Lothran</t>
  </si>
  <si>
    <t>Lobelia Goldworthy</t>
  </si>
  <si>
    <t>Full time</t>
  </si>
  <si>
    <t>Part Time</t>
  </si>
  <si>
    <t>Contractor</t>
  </si>
  <si>
    <t>Maternity Leave</t>
  </si>
  <si>
    <t>Career Break</t>
  </si>
  <si>
    <t>Hobbit</t>
  </si>
  <si>
    <t>Elf</t>
  </si>
  <si>
    <t>Dwarf</t>
  </si>
  <si>
    <t>Ring bearing</t>
  </si>
  <si>
    <t>Bread making</t>
  </si>
  <si>
    <t>Beer Drinking</t>
  </si>
  <si>
    <t>Wizardry</t>
  </si>
  <si>
    <t>Rohan</t>
  </si>
  <si>
    <t>Gondor</t>
  </si>
  <si>
    <t>The Shire</t>
  </si>
  <si>
    <t>www.the-excel-expert.com</t>
  </si>
  <si>
    <t>Ent</t>
  </si>
  <si>
    <t>female</t>
  </si>
  <si>
    <t>male</t>
  </si>
  <si>
    <t>Certification current?</t>
  </si>
  <si>
    <t>Days</t>
  </si>
  <si>
    <t>Cut off date</t>
  </si>
  <si>
    <t>Orc</t>
  </si>
  <si>
    <t>Orc Uglyworthy</t>
  </si>
  <si>
    <t>Colours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</si>
</sst>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2"/>
    <xf numFmtId="0" fontId="2" fillId="0" borderId="0" xfId="0" applyFont="1"/>
    <xf numFmtId="0" fontId="1" fillId="2" borderId="1" xfId="1"/>
    <xf numFmtId="14" fontId="0" fillId="0" borderId="0" xfId="0" applyNumberFormat="1"/>
    <xf numFmtId="14" fontId="1" fillId="2" borderId="1" xfId="1" applyNumberFormat="1"/>
    <xf numFmtId="0" fontId="0" fillId="0" borderId="0" xfId="0" applyNumberFormat="1"/>
    <xf numFmtId="0" fontId="4" fillId="0" borderId="0" xfId="0" applyFont="1"/>
  </cellXfs>
  <cellStyles count="3">
    <cellStyle name="Hyperlink" xfId="2" builtinId="8"/>
    <cellStyle name="Input" xfId="1" builtinId="20"/>
    <cellStyle name="Normal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1" name="Table11" displayName="Table11" ref="A3:I28" totalsRowShown="0" headerRowDxfId="12">
  <autoFilter ref="A3:I28"/>
  <tableColumns count="9">
    <tableColumn id="1" name="Name"/>
    <tableColumn id="2" name="Gender">
      <calculatedColumnFormula>VLOOKUP($A4,Lists!$A$3:$E$2700,2,FALSE)</calculatedColumnFormula>
    </tableColumn>
    <tableColumn id="3" name="Position">
      <calculatedColumnFormula>VLOOKUP($A4,Lists!$A$3:$E$2700,3,FALSE)</calculatedColumnFormula>
    </tableColumn>
    <tableColumn id="4" name="Status">
      <calculatedColumnFormula>VLOOKUP($A4,Lists!$A$3:$E$2700,4,FALSE)</calculatedColumnFormula>
    </tableColumn>
    <tableColumn id="5" name="Department">
      <calculatedColumnFormula>VLOOKUP($A4,Lists!$A$3:$E$2700,5,FALSE)</calculatedColumnFormula>
    </tableColumn>
    <tableColumn id="6" name="Course attended"/>
    <tableColumn id="7" name="Date of course" dataDxfId="11"/>
    <tableColumn id="8" name="Certification current?" dataDxfId="10">
      <calculatedColumnFormula>IF(($L$1-Table11[[#This Row],[Date of course]])&lt;=$J$1,"Yes","No")</calculatedColumnFormula>
    </tableColumn>
    <tableColumn id="9" name="Colour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I4:I8" headerRowCount="0" totalsRowShown="0" headerRowDxfId="9">
  <sortState ref="I4:I7">
    <sortCondition ref="I4"/>
  </sortState>
  <tableColumns count="1">
    <tableColumn id="1" name="Position" headerRowDxfId="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J4:J8" headerRowCount="0" totalsRowShown="0" headerRowDxfId="7">
  <tableColumns count="1">
    <tableColumn id="1" name="Status" headerRowDxfId="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L4:L6" headerRowCount="0" totalsRowShown="0" headerRowDxfId="5">
  <tableColumns count="1">
    <tableColumn id="1" name="Departments" headerRowDxfId="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9" name="Table9" displayName="Table9" ref="A4:A28" headerRowCount="0" totalsRowShown="0" headerRowDxfId="3">
  <tableColumns count="1">
    <tableColumn id="1" name="Name" headerRowDxf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0" name="Table10" displayName="Table10" ref="K4:K7" headerRowCount="0" totalsRowShown="0" headerRowDxfId="1">
  <tableColumns count="1">
    <tableColumn id="1" name="Courses" header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www.the-excel-expert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hyperlink" Target="http://www.the-excel-expert.com/" TargetMode="Externa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F4" sqref="F4"/>
    </sheetView>
  </sheetViews>
  <sheetFormatPr defaultRowHeight="14.4" x14ac:dyDescent="0.3"/>
  <cols>
    <col min="1" max="1" width="21.21875" customWidth="1"/>
    <col min="2" max="2" width="17" customWidth="1"/>
    <col min="3" max="4" width="16.44140625" customWidth="1"/>
    <col min="5" max="5" width="16.88671875" customWidth="1"/>
    <col min="6" max="6" width="17.6640625" customWidth="1"/>
    <col min="7" max="7" width="17.44140625" customWidth="1"/>
    <col min="8" max="8" width="25.6640625" customWidth="1"/>
    <col min="11" max="11" width="14.21875" customWidth="1"/>
    <col min="12" max="12" width="10.5546875" bestFit="1" customWidth="1"/>
  </cols>
  <sheetData>
    <row r="1" spans="1:12" x14ac:dyDescent="0.3">
      <c r="H1" s="1" t="s">
        <v>47</v>
      </c>
      <c r="I1" t="s">
        <v>52</v>
      </c>
      <c r="J1" s="3">
        <v>720</v>
      </c>
      <c r="K1" t="s">
        <v>53</v>
      </c>
      <c r="L1" s="5">
        <f ca="1">TODAY()</f>
        <v>42361</v>
      </c>
    </row>
    <row r="3" spans="1:12" x14ac:dyDescent="0.3">
      <c r="A3" s="2" t="s">
        <v>0</v>
      </c>
      <c r="B3" s="2" t="s">
        <v>4</v>
      </c>
      <c r="C3" s="2" t="s">
        <v>1</v>
      </c>
      <c r="D3" s="2" t="s">
        <v>2</v>
      </c>
      <c r="E3" s="2" t="s">
        <v>5</v>
      </c>
      <c r="F3" s="2" t="s">
        <v>6</v>
      </c>
      <c r="G3" s="2" t="s">
        <v>7</v>
      </c>
      <c r="H3" s="2" t="s">
        <v>51</v>
      </c>
      <c r="I3" s="7" t="s">
        <v>56</v>
      </c>
    </row>
    <row r="4" spans="1:12" x14ac:dyDescent="0.3">
      <c r="A4" t="s">
        <v>8</v>
      </c>
      <c r="B4" t="str">
        <f>VLOOKUP($A4,Lists!$A$3:$E$2700,2,FALSE)</f>
        <v>female</v>
      </c>
      <c r="C4" t="str">
        <f>VLOOKUP($A4,Lists!$A$3:$E$2700,3,FALSE)</f>
        <v>Dwarf</v>
      </c>
      <c r="D4" t="str">
        <f>VLOOKUP($A4,Lists!$A$3:$E$2700,4,FALSE)</f>
        <v>Full time</v>
      </c>
      <c r="E4" t="str">
        <f>VLOOKUP($A4,Lists!$A$3:$E$2700,5,FALSE)</f>
        <v>Rohan</v>
      </c>
      <c r="F4" t="s">
        <v>40</v>
      </c>
      <c r="G4" s="4">
        <v>41640</v>
      </c>
      <c r="H4" t="str">
        <f ca="1">IF(($L$1-Table11[[#This Row],[Date of course]])&lt;=$J$1,"Yes","No")</f>
        <v>No</v>
      </c>
    </row>
    <row r="5" spans="1:12" x14ac:dyDescent="0.3">
      <c r="A5" t="s">
        <v>10</v>
      </c>
      <c r="B5" t="str">
        <f>VLOOKUP($A5,Lists!$A$3:$E$2700,2,FALSE)</f>
        <v>male</v>
      </c>
      <c r="C5" t="str">
        <f>VLOOKUP($A5,Lists!$A$3:$E$2700,3,FALSE)</f>
        <v>Hobbit</v>
      </c>
      <c r="D5" t="str">
        <f>VLOOKUP($A5,Lists!$A$3:$E$2700,4,FALSE)</f>
        <v>Contractor</v>
      </c>
      <c r="E5" t="str">
        <f>VLOOKUP($A5,Lists!$A$3:$E$2700,5,FALSE)</f>
        <v>The Shire</v>
      </c>
      <c r="F5" t="s">
        <v>41</v>
      </c>
      <c r="G5" s="4">
        <v>41345</v>
      </c>
      <c r="H5" t="str">
        <f ca="1">IF(($L$1-Table11[[#This Row],[Date of course]])&lt;=$J$1,"Yes","No")</f>
        <v>No</v>
      </c>
    </row>
    <row r="6" spans="1:12" x14ac:dyDescent="0.3">
      <c r="A6" t="s">
        <v>11</v>
      </c>
      <c r="B6" t="str">
        <f>VLOOKUP($A6,Lists!$A$3:$E$2700,2,FALSE)</f>
        <v>male</v>
      </c>
      <c r="C6" t="str">
        <f>VLOOKUP($A6,Lists!$A$3:$E$2700,3,FALSE)</f>
        <v>Dwarf</v>
      </c>
      <c r="D6" t="str">
        <f>VLOOKUP($A6,Lists!$A$3:$E$2700,4,FALSE)</f>
        <v>Career Break</v>
      </c>
      <c r="E6" t="str">
        <f>VLOOKUP($A6,Lists!$A$3:$E$2700,5,FALSE)</f>
        <v>Rohan</v>
      </c>
      <c r="F6" t="s">
        <v>41</v>
      </c>
      <c r="G6" s="4">
        <v>41760</v>
      </c>
      <c r="H6" t="str">
        <f ca="1">IF(($L$1-Table11[[#This Row],[Date of course]])&lt;=$J$1,"Yes","No")</f>
        <v>Yes</v>
      </c>
    </row>
    <row r="7" spans="1:12" x14ac:dyDescent="0.3">
      <c r="A7" t="s">
        <v>12</v>
      </c>
      <c r="B7" t="str">
        <f>VLOOKUP($A7,Lists!$A$3:$E$2700,2,FALSE)</f>
        <v>female</v>
      </c>
      <c r="C7" t="str">
        <f>VLOOKUP($A7,Lists!$A$3:$E$2700,3,FALSE)</f>
        <v>Ent</v>
      </c>
      <c r="D7" t="str">
        <f>VLOOKUP($A7,Lists!$A$3:$E$2700,4,FALSE)</f>
        <v>Maternity Leave</v>
      </c>
      <c r="E7" t="str">
        <f>VLOOKUP($A7,Lists!$A$3:$E$2700,5,FALSE)</f>
        <v>Rohan</v>
      </c>
      <c r="F7" t="s">
        <v>41</v>
      </c>
      <c r="G7" s="4">
        <v>41406</v>
      </c>
      <c r="H7" t="str">
        <f ca="1">IF(($L$1-Table11[[#This Row],[Date of course]])&lt;=$J$1,"Yes","No")</f>
        <v>No</v>
      </c>
    </row>
    <row r="8" spans="1:12" x14ac:dyDescent="0.3">
      <c r="A8" t="s">
        <v>10</v>
      </c>
      <c r="B8" t="str">
        <f>VLOOKUP($A8,Lists!$A$3:$E$2700,2,FALSE)</f>
        <v>male</v>
      </c>
      <c r="C8" t="str">
        <f>VLOOKUP($A8,Lists!$A$3:$E$2700,3,FALSE)</f>
        <v>Hobbit</v>
      </c>
      <c r="D8" t="str">
        <f>VLOOKUP($A8,Lists!$A$3:$E$2700,4,FALSE)</f>
        <v>Contractor</v>
      </c>
      <c r="E8" t="str">
        <f>VLOOKUP($A8,Lists!$A$3:$E$2700,5,FALSE)</f>
        <v>The Shire</v>
      </c>
      <c r="F8" t="s">
        <v>42</v>
      </c>
      <c r="G8" s="4">
        <v>41418</v>
      </c>
      <c r="H8" t="str">
        <f ca="1">IF(($L$1-Table11[[#This Row],[Date of course]])&lt;=$J$1,"Yes","No")</f>
        <v>No</v>
      </c>
    </row>
    <row r="9" spans="1:12" x14ac:dyDescent="0.3">
      <c r="A9" t="s">
        <v>10</v>
      </c>
      <c r="B9" t="str">
        <f>VLOOKUP($A9,Lists!$A$3:$E$2700,2,FALSE)</f>
        <v>male</v>
      </c>
      <c r="C9" t="str">
        <f>VLOOKUP($A9,Lists!$A$3:$E$2700,3,FALSE)</f>
        <v>Hobbit</v>
      </c>
      <c r="D9" t="str">
        <f>VLOOKUP($A9,Lists!$A$3:$E$2700,4,FALSE)</f>
        <v>Contractor</v>
      </c>
      <c r="E9" t="str">
        <f>VLOOKUP($A9,Lists!$A$3:$E$2700,5,FALSE)</f>
        <v>The Shire</v>
      </c>
      <c r="F9" t="s">
        <v>43</v>
      </c>
      <c r="G9" s="4">
        <v>41640</v>
      </c>
      <c r="H9" t="str">
        <f ca="1">IF(($L$1-Table11[[#This Row],[Date of course]])&lt;=$J$1,"Yes","No")</f>
        <v>No</v>
      </c>
    </row>
    <row r="10" spans="1:12" x14ac:dyDescent="0.3">
      <c r="A10" t="s">
        <v>15</v>
      </c>
      <c r="B10" t="str">
        <f>VLOOKUP($A10,Lists!$A$3:$E$2700,2,FALSE)</f>
        <v>male</v>
      </c>
      <c r="C10" t="str">
        <f>VLOOKUP($A10,Lists!$A$3:$E$2700,3,FALSE)</f>
        <v>Dwarf</v>
      </c>
      <c r="D10" t="str">
        <f>VLOOKUP($A10,Lists!$A$3:$E$2700,4,FALSE)</f>
        <v>Full time</v>
      </c>
      <c r="E10" t="str">
        <f>VLOOKUP($A10,Lists!$A$3:$E$2700,5,FALSE)</f>
        <v>Gondor</v>
      </c>
      <c r="F10" t="s">
        <v>43</v>
      </c>
      <c r="G10" s="4">
        <v>41345</v>
      </c>
      <c r="H10" t="str">
        <f ca="1">IF(($L$1-Table11[[#This Row],[Date of course]])&lt;=$J$1,"Yes","No")</f>
        <v>No</v>
      </c>
    </row>
    <row r="11" spans="1:12" x14ac:dyDescent="0.3">
      <c r="A11" t="s">
        <v>13</v>
      </c>
      <c r="B11" t="str">
        <f>VLOOKUP($A11,Lists!$A$3:$E$2700,2,FALSE)</f>
        <v>female</v>
      </c>
      <c r="C11" t="str">
        <f>VLOOKUP($A11,Lists!$A$3:$E$2700,3,FALSE)</f>
        <v>Hobbit</v>
      </c>
      <c r="D11" t="str">
        <f>VLOOKUP($A11,Lists!$A$3:$E$2700,4,FALSE)</f>
        <v>Maternity Leave</v>
      </c>
      <c r="E11" t="str">
        <f>VLOOKUP($A11,Lists!$A$3:$E$2700,5,FALSE)</f>
        <v>Gondor</v>
      </c>
      <c r="F11" t="s">
        <v>41</v>
      </c>
      <c r="G11" s="4">
        <v>41760</v>
      </c>
      <c r="H11" t="str">
        <f ca="1">IF(($L$1-Table11[[#This Row],[Date of course]])&lt;=$J$1,"Yes","No")</f>
        <v>Yes</v>
      </c>
    </row>
    <row r="12" spans="1:12" x14ac:dyDescent="0.3">
      <c r="A12" t="s">
        <v>10</v>
      </c>
      <c r="B12" t="str">
        <f>VLOOKUP($A12,Lists!$A$3:$E$2700,2,FALSE)</f>
        <v>male</v>
      </c>
      <c r="C12" t="str">
        <f>VLOOKUP($A12,Lists!$A$3:$E$2700,3,FALSE)</f>
        <v>Hobbit</v>
      </c>
      <c r="D12" t="str">
        <f>VLOOKUP($A12,Lists!$A$3:$E$2700,4,FALSE)</f>
        <v>Contractor</v>
      </c>
      <c r="E12" t="str">
        <f>VLOOKUP($A12,Lists!$A$3:$E$2700,5,FALSE)</f>
        <v>The Shire</v>
      </c>
      <c r="F12" t="s">
        <v>43</v>
      </c>
      <c r="G12" s="4">
        <v>41406</v>
      </c>
      <c r="H12" t="str">
        <f ca="1">IF(($L$1-Table11[[#This Row],[Date of course]])&lt;=$J$1,"Yes","No")</f>
        <v>No</v>
      </c>
    </row>
    <row r="13" spans="1:12" x14ac:dyDescent="0.3">
      <c r="A13" t="s">
        <v>10</v>
      </c>
      <c r="B13" t="str">
        <f>VLOOKUP($A13,Lists!$A$3:$E$2700,2,FALSE)</f>
        <v>male</v>
      </c>
      <c r="C13" t="str">
        <f>VLOOKUP($A13,Lists!$A$3:$E$2700,3,FALSE)</f>
        <v>Hobbit</v>
      </c>
      <c r="D13" t="str">
        <f>VLOOKUP($A13,Lists!$A$3:$E$2700,4,FALSE)</f>
        <v>Contractor</v>
      </c>
      <c r="E13" t="str">
        <f>VLOOKUP($A13,Lists!$A$3:$E$2700,5,FALSE)</f>
        <v>The Shire</v>
      </c>
      <c r="F13" t="s">
        <v>42</v>
      </c>
      <c r="G13" s="4">
        <v>41418</v>
      </c>
      <c r="H13" t="str">
        <f ca="1">IF(($L$1-Table11[[#This Row],[Date of course]])&lt;=$J$1,"Yes","No")</f>
        <v>No</v>
      </c>
    </row>
    <row r="14" spans="1:12" x14ac:dyDescent="0.3">
      <c r="A14" t="s">
        <v>21</v>
      </c>
      <c r="B14" t="str">
        <f>VLOOKUP($A14,Lists!$A$3:$E$2700,2,FALSE)</f>
        <v>female</v>
      </c>
      <c r="C14" t="str">
        <f>VLOOKUP($A14,Lists!$A$3:$E$2700,3,FALSE)</f>
        <v>Hobbit</v>
      </c>
      <c r="D14" t="str">
        <f>VLOOKUP($A14,Lists!$A$3:$E$2700,4,FALSE)</f>
        <v>Full time</v>
      </c>
      <c r="E14" t="str">
        <f>VLOOKUP($A14,Lists!$A$3:$E$2700,5,FALSE)</f>
        <v>The Shire</v>
      </c>
      <c r="F14" t="s">
        <v>41</v>
      </c>
      <c r="G14" s="4">
        <v>41640</v>
      </c>
      <c r="H14" t="str">
        <f ca="1">IF(($L$1-Table11[[#This Row],[Date of course]])&lt;=$J$1,"Yes","No")</f>
        <v>No</v>
      </c>
    </row>
    <row r="15" spans="1:12" x14ac:dyDescent="0.3">
      <c r="A15" t="s">
        <v>30</v>
      </c>
      <c r="B15" t="str">
        <f>VLOOKUP($A15,Lists!$A$3:$E$2700,2,FALSE)</f>
        <v>male</v>
      </c>
      <c r="C15" t="str">
        <f>VLOOKUP($A15,Lists!$A$3:$E$2700,3,FALSE)</f>
        <v>Dwarf</v>
      </c>
      <c r="D15" t="str">
        <f>VLOOKUP($A15,Lists!$A$3:$E$2700,4,FALSE)</f>
        <v>Part Time</v>
      </c>
      <c r="E15" t="str">
        <f>VLOOKUP($A15,Lists!$A$3:$E$2700,5,FALSE)</f>
        <v>Gondor</v>
      </c>
      <c r="F15" t="s">
        <v>40</v>
      </c>
      <c r="G15" s="4">
        <v>41345</v>
      </c>
      <c r="H15" t="str">
        <f ca="1">IF(($L$1-Table11[[#This Row],[Date of course]])&lt;=$J$1,"Yes","No")</f>
        <v>No</v>
      </c>
    </row>
    <row r="16" spans="1:12" x14ac:dyDescent="0.3">
      <c r="A16" t="s">
        <v>27</v>
      </c>
      <c r="B16" t="str">
        <f>VLOOKUP($A16,Lists!$A$3:$E$2700,2,FALSE)</f>
        <v>male</v>
      </c>
      <c r="C16" t="str">
        <f>VLOOKUP($A16,Lists!$A$3:$E$2700,3,FALSE)</f>
        <v>Ent</v>
      </c>
      <c r="D16" t="str">
        <f>VLOOKUP($A16,Lists!$A$3:$E$2700,4,FALSE)</f>
        <v>Full time</v>
      </c>
      <c r="E16" t="str">
        <f>VLOOKUP($A16,Lists!$A$3:$E$2700,5,FALSE)</f>
        <v>The Shire</v>
      </c>
      <c r="F16" t="s">
        <v>43</v>
      </c>
      <c r="G16" s="4">
        <v>41760</v>
      </c>
      <c r="H16" t="str">
        <f ca="1">IF(($L$1-Table11[[#This Row],[Date of course]])&lt;=$J$1,"Yes","No")</f>
        <v>Yes</v>
      </c>
    </row>
    <row r="17" spans="1:8" x14ac:dyDescent="0.3">
      <c r="A17" t="s">
        <v>28</v>
      </c>
      <c r="B17" t="str">
        <f>VLOOKUP($A17,Lists!$A$3:$E$2700,2,FALSE)</f>
        <v>male</v>
      </c>
      <c r="C17" t="str">
        <f>VLOOKUP($A17,Lists!$A$3:$E$2700,3,FALSE)</f>
        <v>Elf</v>
      </c>
      <c r="D17" t="str">
        <f>VLOOKUP($A17,Lists!$A$3:$E$2700,4,FALSE)</f>
        <v>Part Time</v>
      </c>
      <c r="E17" t="str">
        <f>VLOOKUP($A17,Lists!$A$3:$E$2700,5,FALSE)</f>
        <v>Rohan</v>
      </c>
      <c r="F17" t="s">
        <v>41</v>
      </c>
      <c r="G17" s="4">
        <v>41406</v>
      </c>
      <c r="H17" t="str">
        <f ca="1">IF(($L$1-Table11[[#This Row],[Date of course]])&lt;=$J$1,"Yes","No")</f>
        <v>No</v>
      </c>
    </row>
    <row r="18" spans="1:8" x14ac:dyDescent="0.3">
      <c r="A18" t="s">
        <v>31</v>
      </c>
      <c r="B18" t="str">
        <f>VLOOKUP($A18,Lists!$A$3:$E$2700,2,FALSE)</f>
        <v>female</v>
      </c>
      <c r="C18" t="str">
        <f>VLOOKUP($A18,Lists!$A$3:$E$2700,3,FALSE)</f>
        <v>Hobbit</v>
      </c>
      <c r="D18" t="str">
        <f>VLOOKUP($A18,Lists!$A$3:$E$2700,4,FALSE)</f>
        <v>Maternity Leave</v>
      </c>
      <c r="E18" t="str">
        <f>VLOOKUP($A18,Lists!$A$3:$E$2700,5,FALSE)</f>
        <v>The Shire</v>
      </c>
      <c r="F18" t="s">
        <v>42</v>
      </c>
      <c r="G18" s="4">
        <v>41418</v>
      </c>
      <c r="H18" t="str">
        <f ca="1">IF(($L$1-Table11[[#This Row],[Date of course]])&lt;=$J$1,"Yes","No")</f>
        <v>No</v>
      </c>
    </row>
    <row r="19" spans="1:8" x14ac:dyDescent="0.3">
      <c r="A19" t="s">
        <v>24</v>
      </c>
      <c r="B19" t="str">
        <f>VLOOKUP($A19,Lists!$A$3:$E$2700,2,FALSE)</f>
        <v>female</v>
      </c>
      <c r="C19" t="str">
        <f>VLOOKUP($A19,Lists!$A$3:$E$2700,3,FALSE)</f>
        <v>Dwarf</v>
      </c>
      <c r="D19" t="str">
        <f>VLOOKUP($A19,Lists!$A$3:$E$2700,4,FALSE)</f>
        <v>Full time</v>
      </c>
      <c r="E19" t="str">
        <f>VLOOKUP($A19,Lists!$A$3:$E$2700,5,FALSE)</f>
        <v>Rohan</v>
      </c>
      <c r="F19" t="s">
        <v>41</v>
      </c>
      <c r="G19" s="4">
        <v>41640</v>
      </c>
      <c r="H19" t="str">
        <f ca="1">IF(($L$1-Table11[[#This Row],[Date of course]])&lt;=$J$1,"Yes","No")</f>
        <v>No</v>
      </c>
    </row>
    <row r="20" spans="1:8" x14ac:dyDescent="0.3">
      <c r="A20" t="s">
        <v>15</v>
      </c>
      <c r="B20" t="str">
        <f>VLOOKUP($A20,Lists!$A$3:$E$2700,2,FALSE)</f>
        <v>male</v>
      </c>
      <c r="C20" t="str">
        <f>VLOOKUP($A20,Lists!$A$3:$E$2700,3,FALSE)</f>
        <v>Dwarf</v>
      </c>
      <c r="D20" t="str">
        <f>VLOOKUP($A20,Lists!$A$3:$E$2700,4,FALSE)</f>
        <v>Full time</v>
      </c>
      <c r="E20" t="str">
        <f>VLOOKUP($A20,Lists!$A$3:$E$2700,5,FALSE)</f>
        <v>Gondor</v>
      </c>
      <c r="F20" t="s">
        <v>42</v>
      </c>
      <c r="G20" s="4">
        <v>41875</v>
      </c>
      <c r="H20" s="6" t="str">
        <f ca="1">IF(($L$1-Table11[[#This Row],[Date of course]])&lt;=$J$1,"Yes","No")</f>
        <v>Yes</v>
      </c>
    </row>
    <row r="21" spans="1:8" x14ac:dyDescent="0.3">
      <c r="A21" t="s">
        <v>30</v>
      </c>
      <c r="B21" t="str">
        <f>VLOOKUP($A21,Lists!$A$3:$E$2700,2,FALSE)</f>
        <v>male</v>
      </c>
      <c r="C21" t="str">
        <f>VLOOKUP($A21,Lists!$A$3:$E$2700,3,FALSE)</f>
        <v>Dwarf</v>
      </c>
      <c r="D21" t="str">
        <f>VLOOKUP($A21,Lists!$A$3:$E$2700,4,FALSE)</f>
        <v>Part Time</v>
      </c>
      <c r="E21" t="str">
        <f>VLOOKUP($A21,Lists!$A$3:$E$2700,5,FALSE)</f>
        <v>Gondor</v>
      </c>
      <c r="F21" t="s">
        <v>41</v>
      </c>
      <c r="G21" s="4">
        <v>41418</v>
      </c>
      <c r="H21" s="6" t="str">
        <f ca="1">IF(($L$1-Table11[[#This Row],[Date of course]])&lt;=$J$1,"Yes","No")</f>
        <v>No</v>
      </c>
    </row>
    <row r="22" spans="1:8" x14ac:dyDescent="0.3">
      <c r="A22" t="s">
        <v>13</v>
      </c>
      <c r="B22" t="str">
        <f>VLOOKUP($A22,Lists!$A$3:$E$2700,2,FALSE)</f>
        <v>female</v>
      </c>
      <c r="C22" t="str">
        <f>VLOOKUP($A22,Lists!$A$3:$E$2700,3,FALSE)</f>
        <v>Hobbit</v>
      </c>
      <c r="D22" t="str">
        <f>VLOOKUP($A22,Lists!$A$3:$E$2700,4,FALSE)</f>
        <v>Maternity Leave</v>
      </c>
      <c r="E22" t="str">
        <f>VLOOKUP($A22,Lists!$A$3:$E$2700,5,FALSE)</f>
        <v>Gondor</v>
      </c>
      <c r="F22" t="s">
        <v>42</v>
      </c>
      <c r="G22" s="4">
        <v>41640</v>
      </c>
      <c r="H22" s="6" t="str">
        <f ca="1">IF(($L$1-Table11[[#This Row],[Date of course]])&lt;=$J$1,"Yes","No")</f>
        <v>No</v>
      </c>
    </row>
    <row r="23" spans="1:8" x14ac:dyDescent="0.3">
      <c r="A23" t="s">
        <v>23</v>
      </c>
      <c r="B23" t="str">
        <f>VLOOKUP($A23,Lists!$A$3:$E$2700,2,FALSE)</f>
        <v>female</v>
      </c>
      <c r="C23" t="str">
        <f>VLOOKUP($A23,Lists!$A$3:$E$2700,3,FALSE)</f>
        <v>Hobbit</v>
      </c>
      <c r="D23" t="str">
        <f>VLOOKUP($A23,Lists!$A$3:$E$2700,4,FALSE)</f>
        <v>Contractor</v>
      </c>
      <c r="E23" t="str">
        <f>VLOOKUP($A23,Lists!$A$3:$E$2700,5,FALSE)</f>
        <v>Rohan</v>
      </c>
      <c r="F23" t="s">
        <v>43</v>
      </c>
      <c r="G23" s="4">
        <v>41875</v>
      </c>
      <c r="H23" s="6" t="str">
        <f ca="1">IF(($L$1-Table11[[#This Row],[Date of course]])&lt;=$J$1,"Yes","No")</f>
        <v>Yes</v>
      </c>
    </row>
    <row r="24" spans="1:8" x14ac:dyDescent="0.3">
      <c r="A24" t="s">
        <v>28</v>
      </c>
      <c r="B24" t="str">
        <f>VLOOKUP($A24,Lists!$A$3:$E$2700,2,FALSE)</f>
        <v>male</v>
      </c>
      <c r="C24" t="str">
        <f>VLOOKUP($A24,Lists!$A$3:$E$2700,3,FALSE)</f>
        <v>Elf</v>
      </c>
      <c r="D24" t="str">
        <f>VLOOKUP($A24,Lists!$A$3:$E$2700,4,FALSE)</f>
        <v>Part Time</v>
      </c>
      <c r="E24" t="str">
        <f>VLOOKUP($A24,Lists!$A$3:$E$2700,5,FALSE)</f>
        <v>Rohan</v>
      </c>
      <c r="F24" t="s">
        <v>41</v>
      </c>
      <c r="G24" s="4">
        <v>41418</v>
      </c>
      <c r="H24" s="6" t="str">
        <f ca="1">IF(($L$1-Table11[[#This Row],[Date of course]])&lt;=$J$1,"Yes","No")</f>
        <v>No</v>
      </c>
    </row>
    <row r="25" spans="1:8" x14ac:dyDescent="0.3">
      <c r="A25" t="s">
        <v>26</v>
      </c>
      <c r="B25" t="str">
        <f>VLOOKUP($A25,Lists!$A$3:$E$2700,2,FALSE)</f>
        <v>male</v>
      </c>
      <c r="C25" t="str">
        <f>VLOOKUP($A25,Lists!$A$3:$E$2700,3,FALSE)</f>
        <v>Ent</v>
      </c>
      <c r="D25" t="str">
        <f>VLOOKUP($A25,Lists!$A$3:$E$2700,4,FALSE)</f>
        <v>Full time</v>
      </c>
      <c r="E25" t="str">
        <f>VLOOKUP($A25,Lists!$A$3:$E$2700,5,FALSE)</f>
        <v>The Shire</v>
      </c>
      <c r="F25" t="s">
        <v>40</v>
      </c>
      <c r="G25" s="4">
        <v>41640</v>
      </c>
      <c r="H25" s="6" t="str">
        <f ca="1">IF(($L$1-Table11[[#This Row],[Date of course]])&lt;=$J$1,"Yes","No")</f>
        <v>No</v>
      </c>
    </row>
    <row r="26" spans="1:8" x14ac:dyDescent="0.3">
      <c r="A26" t="s">
        <v>27</v>
      </c>
      <c r="B26" t="str">
        <f>VLOOKUP($A26,Lists!$A$3:$E$2700,2,FALSE)</f>
        <v>male</v>
      </c>
      <c r="C26" t="str">
        <f>VLOOKUP($A26,Lists!$A$3:$E$2700,3,FALSE)</f>
        <v>Ent</v>
      </c>
      <c r="D26" t="str">
        <f>VLOOKUP($A26,Lists!$A$3:$E$2700,4,FALSE)</f>
        <v>Full time</v>
      </c>
      <c r="E26" t="str">
        <f>VLOOKUP($A26,Lists!$A$3:$E$2700,5,FALSE)</f>
        <v>The Shire</v>
      </c>
      <c r="F26" t="s">
        <v>40</v>
      </c>
      <c r="G26" s="4">
        <v>42217</v>
      </c>
      <c r="H26" s="6" t="str">
        <f ca="1">IF(($L$1-Table11[[#This Row],[Date of course]])&lt;=$J$1,"Yes","No")</f>
        <v>Yes</v>
      </c>
    </row>
    <row r="27" spans="1:8" x14ac:dyDescent="0.3">
      <c r="A27" t="s">
        <v>16</v>
      </c>
      <c r="B27" t="str">
        <f>VLOOKUP($A27,Lists!$A$3:$E$2700,2,FALSE)</f>
        <v>male</v>
      </c>
      <c r="C27" t="str">
        <f>VLOOKUP($A27,Lists!$A$3:$E$2700,3,FALSE)</f>
        <v>Ent</v>
      </c>
      <c r="D27" t="str">
        <f>VLOOKUP($A27,Lists!$A$3:$E$2700,4,FALSE)</f>
        <v>Career Break</v>
      </c>
      <c r="E27" t="str">
        <f>VLOOKUP($A27,Lists!$A$3:$E$2700,5,FALSE)</f>
        <v>Gondor</v>
      </c>
      <c r="F27" t="s">
        <v>40</v>
      </c>
      <c r="G27" s="4">
        <v>42218</v>
      </c>
      <c r="H27" s="6" t="str">
        <f ca="1">IF(($L$1-Table11[[#This Row],[Date of course]])&lt;=$J$1,"Yes","No")</f>
        <v>Yes</v>
      </c>
    </row>
    <row r="28" spans="1:8" x14ac:dyDescent="0.3">
      <c r="A28" t="s">
        <v>55</v>
      </c>
      <c r="B28" t="str">
        <f>VLOOKUP($A28,Lists!$A$3:$E$2700,2,FALSE)</f>
        <v>male</v>
      </c>
      <c r="C28" t="str">
        <f>VLOOKUP($A28,Lists!$A$3:$E$2700,3,FALSE)</f>
        <v>Orc</v>
      </c>
      <c r="D28" t="str">
        <f>VLOOKUP($A28,Lists!$A$3:$E$2700,4,FALSE)</f>
        <v>Full time</v>
      </c>
      <c r="E28" t="str">
        <f>VLOOKUP($A28,Lists!$A$3:$E$2700,5,FALSE)</f>
        <v>Gondor</v>
      </c>
      <c r="F28" t="s">
        <v>42</v>
      </c>
      <c r="G28" s="4">
        <v>42219</v>
      </c>
      <c r="H28" s="6" t="str">
        <f ca="1">IF(($L$1-Table11[[#This Row],[Date of course]])&lt;=$J$1,"Yes","No")</f>
        <v>Yes</v>
      </c>
    </row>
  </sheetData>
  <dataValidations count="2">
    <dataValidation type="list" allowBlank="1" showInputMessage="1" showErrorMessage="1" prompt="Select name from the list. If name not on list, update in the Lists sheet" sqref="A4:A43">
      <formula1>Employees</formula1>
    </dataValidation>
    <dataValidation type="list" allowBlank="1" showInputMessage="1" showErrorMessage="1" sqref="F4:F28">
      <formula1>Courses</formula1>
    </dataValidation>
  </dataValidations>
  <hyperlinks>
    <hyperlink ref="H1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G4" sqref="G4"/>
    </sheetView>
  </sheetViews>
  <sheetFormatPr defaultRowHeight="14.4" x14ac:dyDescent="0.3"/>
  <cols>
    <col min="1" max="2" width="22.88671875" customWidth="1"/>
    <col min="3" max="3" width="21.77734375" customWidth="1"/>
    <col min="4" max="4" width="17" customWidth="1"/>
    <col min="5" max="5" width="17.109375" customWidth="1"/>
    <col min="8" max="8" width="14.6640625" customWidth="1"/>
    <col min="9" max="9" width="17.6640625" customWidth="1"/>
    <col min="10" max="10" width="21.44140625" customWidth="1"/>
    <col min="11" max="11" width="17.77734375" customWidth="1"/>
    <col min="12" max="12" width="13.77734375" customWidth="1"/>
    <col min="14" max="14" width="14.21875" customWidth="1"/>
  </cols>
  <sheetData>
    <row r="1" spans="1:12" x14ac:dyDescent="0.3">
      <c r="F1" s="1" t="s">
        <v>47</v>
      </c>
    </row>
    <row r="3" spans="1:12" x14ac:dyDescent="0.3">
      <c r="A3" t="s">
        <v>0</v>
      </c>
      <c r="B3" s="2" t="s">
        <v>4</v>
      </c>
      <c r="C3" s="2" t="s">
        <v>1</v>
      </c>
      <c r="D3" s="2" t="s">
        <v>2</v>
      </c>
      <c r="E3" s="2" t="s">
        <v>3</v>
      </c>
      <c r="G3" s="2" t="s">
        <v>56</v>
      </c>
      <c r="I3" t="s">
        <v>1</v>
      </c>
      <c r="J3" t="s">
        <v>2</v>
      </c>
      <c r="L3" t="s">
        <v>3</v>
      </c>
    </row>
    <row r="4" spans="1:12" x14ac:dyDescent="0.3">
      <c r="A4" t="s">
        <v>8</v>
      </c>
      <c r="B4" t="s">
        <v>49</v>
      </c>
      <c r="C4" t="s">
        <v>39</v>
      </c>
      <c r="D4" t="s">
        <v>32</v>
      </c>
      <c r="E4" t="s">
        <v>44</v>
      </c>
      <c r="I4" t="s">
        <v>39</v>
      </c>
      <c r="J4" t="s">
        <v>32</v>
      </c>
      <c r="K4" t="s">
        <v>40</v>
      </c>
      <c r="L4" t="s">
        <v>44</v>
      </c>
    </row>
    <row r="5" spans="1:12" x14ac:dyDescent="0.3">
      <c r="A5" t="s">
        <v>9</v>
      </c>
      <c r="B5" t="s">
        <v>49</v>
      </c>
      <c r="C5" t="s">
        <v>38</v>
      </c>
      <c r="D5" t="s">
        <v>33</v>
      </c>
      <c r="E5" t="s">
        <v>44</v>
      </c>
      <c r="I5" t="s">
        <v>38</v>
      </c>
      <c r="J5" t="s">
        <v>33</v>
      </c>
      <c r="K5" t="s">
        <v>41</v>
      </c>
      <c r="L5" t="s">
        <v>45</v>
      </c>
    </row>
    <row r="6" spans="1:12" x14ac:dyDescent="0.3">
      <c r="A6" t="s">
        <v>10</v>
      </c>
      <c r="B6" t="s">
        <v>50</v>
      </c>
      <c r="C6" t="s">
        <v>37</v>
      </c>
      <c r="D6" t="s">
        <v>34</v>
      </c>
      <c r="E6" t="s">
        <v>46</v>
      </c>
      <c r="I6" t="s">
        <v>48</v>
      </c>
      <c r="J6" t="s">
        <v>34</v>
      </c>
      <c r="K6" t="s">
        <v>42</v>
      </c>
      <c r="L6" t="s">
        <v>46</v>
      </c>
    </row>
    <row r="7" spans="1:12" x14ac:dyDescent="0.3">
      <c r="A7" t="s">
        <v>11</v>
      </c>
      <c r="B7" t="s">
        <v>50</v>
      </c>
      <c r="C7" t="s">
        <v>39</v>
      </c>
      <c r="D7" t="s">
        <v>36</v>
      </c>
      <c r="E7" t="s">
        <v>44</v>
      </c>
      <c r="I7" t="s">
        <v>37</v>
      </c>
      <c r="J7" t="s">
        <v>35</v>
      </c>
      <c r="K7" t="s">
        <v>43</v>
      </c>
    </row>
    <row r="8" spans="1:12" x14ac:dyDescent="0.3">
      <c r="A8" t="s">
        <v>12</v>
      </c>
      <c r="B8" t="s">
        <v>49</v>
      </c>
      <c r="C8" t="s">
        <v>48</v>
      </c>
      <c r="D8" t="s">
        <v>35</v>
      </c>
      <c r="E8" t="s">
        <v>44</v>
      </c>
      <c r="I8" t="s">
        <v>54</v>
      </c>
      <c r="J8" t="s">
        <v>36</v>
      </c>
    </row>
    <row r="9" spans="1:12" x14ac:dyDescent="0.3">
      <c r="A9" t="s">
        <v>13</v>
      </c>
      <c r="B9" t="s">
        <v>49</v>
      </c>
      <c r="C9" t="s">
        <v>37</v>
      </c>
      <c r="D9" t="s">
        <v>35</v>
      </c>
      <c r="E9" t="s">
        <v>45</v>
      </c>
    </row>
    <row r="10" spans="1:12" x14ac:dyDescent="0.3">
      <c r="A10" t="s">
        <v>14</v>
      </c>
      <c r="B10" t="s">
        <v>50</v>
      </c>
      <c r="C10" t="s">
        <v>39</v>
      </c>
      <c r="D10" t="s">
        <v>33</v>
      </c>
      <c r="E10" t="s">
        <v>46</v>
      </c>
    </row>
    <row r="11" spans="1:12" x14ac:dyDescent="0.3">
      <c r="A11" t="s">
        <v>15</v>
      </c>
      <c r="B11" t="s">
        <v>50</v>
      </c>
      <c r="C11" t="s">
        <v>39</v>
      </c>
      <c r="D11" t="s">
        <v>32</v>
      </c>
      <c r="E11" t="s">
        <v>45</v>
      </c>
    </row>
    <row r="12" spans="1:12" x14ac:dyDescent="0.3">
      <c r="A12" t="s">
        <v>16</v>
      </c>
      <c r="B12" t="s">
        <v>50</v>
      </c>
      <c r="C12" t="s">
        <v>48</v>
      </c>
      <c r="D12" t="s">
        <v>36</v>
      </c>
      <c r="E12" t="s">
        <v>45</v>
      </c>
    </row>
    <row r="13" spans="1:12" x14ac:dyDescent="0.3">
      <c r="A13" t="s">
        <v>17</v>
      </c>
      <c r="B13" t="s">
        <v>50</v>
      </c>
      <c r="C13" t="s">
        <v>37</v>
      </c>
      <c r="D13" t="s">
        <v>33</v>
      </c>
      <c r="E13" t="s">
        <v>45</v>
      </c>
    </row>
    <row r="14" spans="1:12" x14ac:dyDescent="0.3">
      <c r="A14" t="s">
        <v>18</v>
      </c>
      <c r="B14" t="s">
        <v>49</v>
      </c>
      <c r="C14" t="s">
        <v>38</v>
      </c>
      <c r="D14" t="s">
        <v>33</v>
      </c>
      <c r="E14" t="s">
        <v>46</v>
      </c>
    </row>
    <row r="15" spans="1:12" x14ac:dyDescent="0.3">
      <c r="A15" t="s">
        <v>19</v>
      </c>
      <c r="B15" t="s">
        <v>50</v>
      </c>
      <c r="C15" t="s">
        <v>48</v>
      </c>
      <c r="D15" t="s">
        <v>32</v>
      </c>
      <c r="E15" t="s">
        <v>46</v>
      </c>
    </row>
    <row r="16" spans="1:12" x14ac:dyDescent="0.3">
      <c r="A16" t="s">
        <v>20</v>
      </c>
      <c r="B16" t="s">
        <v>50</v>
      </c>
      <c r="C16" t="s">
        <v>48</v>
      </c>
      <c r="D16" t="s">
        <v>32</v>
      </c>
      <c r="E16" t="s">
        <v>46</v>
      </c>
    </row>
    <row r="17" spans="1:5" x14ac:dyDescent="0.3">
      <c r="A17" t="s">
        <v>21</v>
      </c>
      <c r="B17" t="s">
        <v>49</v>
      </c>
      <c r="C17" t="s">
        <v>37</v>
      </c>
      <c r="D17" t="s">
        <v>32</v>
      </c>
      <c r="E17" t="s">
        <v>46</v>
      </c>
    </row>
    <row r="18" spans="1:5" x14ac:dyDescent="0.3">
      <c r="A18" t="s">
        <v>22</v>
      </c>
      <c r="B18" t="s">
        <v>49</v>
      </c>
      <c r="C18" t="s">
        <v>39</v>
      </c>
      <c r="D18" t="s">
        <v>33</v>
      </c>
      <c r="E18" t="s">
        <v>45</v>
      </c>
    </row>
    <row r="19" spans="1:5" x14ac:dyDescent="0.3">
      <c r="A19" t="s">
        <v>23</v>
      </c>
      <c r="B19" t="s">
        <v>49</v>
      </c>
      <c r="C19" t="s">
        <v>37</v>
      </c>
      <c r="D19" t="s">
        <v>34</v>
      </c>
      <c r="E19" t="s">
        <v>44</v>
      </c>
    </row>
    <row r="20" spans="1:5" x14ac:dyDescent="0.3">
      <c r="A20" t="s">
        <v>24</v>
      </c>
      <c r="B20" t="s">
        <v>49</v>
      </c>
      <c r="C20" t="s">
        <v>39</v>
      </c>
      <c r="D20" t="s">
        <v>32</v>
      </c>
      <c r="E20" t="s">
        <v>44</v>
      </c>
    </row>
    <row r="21" spans="1:5" x14ac:dyDescent="0.3">
      <c r="A21" t="s">
        <v>25</v>
      </c>
      <c r="B21" t="s">
        <v>49</v>
      </c>
      <c r="C21" t="s">
        <v>37</v>
      </c>
      <c r="D21" t="s">
        <v>32</v>
      </c>
      <c r="E21" t="s">
        <v>45</v>
      </c>
    </row>
    <row r="22" spans="1:5" x14ac:dyDescent="0.3">
      <c r="A22" t="s">
        <v>26</v>
      </c>
      <c r="B22" t="s">
        <v>50</v>
      </c>
      <c r="C22" t="s">
        <v>48</v>
      </c>
      <c r="D22" t="s">
        <v>32</v>
      </c>
      <c r="E22" t="s">
        <v>46</v>
      </c>
    </row>
    <row r="23" spans="1:5" x14ac:dyDescent="0.3">
      <c r="A23" t="s">
        <v>27</v>
      </c>
      <c r="B23" t="s">
        <v>50</v>
      </c>
      <c r="C23" t="s">
        <v>48</v>
      </c>
      <c r="D23" t="s">
        <v>32</v>
      </c>
      <c r="E23" t="s">
        <v>46</v>
      </c>
    </row>
    <row r="24" spans="1:5" x14ac:dyDescent="0.3">
      <c r="A24" t="s">
        <v>28</v>
      </c>
      <c r="B24" t="s">
        <v>50</v>
      </c>
      <c r="C24" t="s">
        <v>38</v>
      </c>
      <c r="D24" t="s">
        <v>33</v>
      </c>
      <c r="E24" t="s">
        <v>44</v>
      </c>
    </row>
    <row r="25" spans="1:5" x14ac:dyDescent="0.3">
      <c r="A25" t="s">
        <v>29</v>
      </c>
      <c r="B25" t="s">
        <v>50</v>
      </c>
      <c r="C25" t="s">
        <v>37</v>
      </c>
      <c r="D25" t="s">
        <v>34</v>
      </c>
      <c r="E25" t="s">
        <v>45</v>
      </c>
    </row>
    <row r="26" spans="1:5" x14ac:dyDescent="0.3">
      <c r="A26" t="s">
        <v>30</v>
      </c>
      <c r="B26" t="s">
        <v>50</v>
      </c>
      <c r="C26" t="s">
        <v>39</v>
      </c>
      <c r="D26" t="s">
        <v>33</v>
      </c>
      <c r="E26" t="s">
        <v>45</v>
      </c>
    </row>
    <row r="27" spans="1:5" x14ac:dyDescent="0.3">
      <c r="A27" t="s">
        <v>31</v>
      </c>
      <c r="B27" t="s">
        <v>49</v>
      </c>
      <c r="C27" t="s">
        <v>37</v>
      </c>
      <c r="D27" t="s">
        <v>35</v>
      </c>
      <c r="E27" t="s">
        <v>46</v>
      </c>
    </row>
    <row r="28" spans="1:5" x14ac:dyDescent="0.3">
      <c r="A28" t="s">
        <v>55</v>
      </c>
      <c r="B28" t="s">
        <v>50</v>
      </c>
      <c r="C28" t="s">
        <v>54</v>
      </c>
      <c r="D28" t="s">
        <v>32</v>
      </c>
      <c r="E28" t="s">
        <v>45</v>
      </c>
    </row>
  </sheetData>
  <dataValidations count="3">
    <dataValidation type="list" allowBlank="1" showInputMessage="1" showErrorMessage="1" sqref="C4:C28">
      <formula1>Position</formula1>
    </dataValidation>
    <dataValidation type="list" allowBlank="1" showInputMessage="1" showErrorMessage="1" sqref="D4:D28">
      <formula1>Status</formula1>
    </dataValidation>
    <dataValidation type="list" allowBlank="1" showInputMessage="1" showErrorMessage="1" sqref="E4:E28">
      <formula1>Departments</formula1>
    </dataValidation>
  </dataValidations>
  <hyperlinks>
    <hyperlink ref="F1" r:id="rId1"/>
  </hyperlinks>
  <pageMargins left="0.7" right="0.7" top="0.75" bottom="0.75" header="0.3" footer="0.3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Data</vt:lpstr>
      <vt:lpstr>Lists</vt:lpstr>
      <vt:lpstr>Courses</vt:lpstr>
      <vt:lpstr>Departments</vt:lpstr>
      <vt:lpstr>Employees</vt:lpstr>
      <vt:lpstr>Position</vt:lpstr>
      <vt:lpstr>Status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2015-08-25T07:47:04Z</dcterms:created>
  <dcterms:modified xsi:type="dcterms:W3CDTF">2015-12-23T10:48:37Z</dcterms:modified>
</cp:coreProperties>
</file>