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1928"/>
  </bookViews>
  <sheets>
    <sheet name="Accounts" sheetId="1" r:id="rId1"/>
  </sheets>
  <definedNames>
    <definedName name="_xlnm.Print_Titles" localSheetId="0">Accounts!$A:$D,Accounts!$1:$1</definedName>
    <definedName name="QB_COLUMN_1" localSheetId="0" hidden="1">Accounts!$E$1</definedName>
    <definedName name="QB_COLUMN_26" localSheetId="0" hidden="1">Accounts!$Q$1</definedName>
    <definedName name="QB_COLUMN_27" localSheetId="0" hidden="1">Accounts!$S$1</definedName>
    <definedName name="QB_COLUMN_3" localSheetId="0" hidden="1">Accounts!$G$1</definedName>
    <definedName name="QB_COLUMN_30" localSheetId="0" hidden="1">Accounts!$U$1</definedName>
    <definedName name="QB_COLUMN_31" localSheetId="0" hidden="1">Accounts!$W$1</definedName>
    <definedName name="QB_COLUMN_4" localSheetId="0" hidden="1">Accounts!$I$1</definedName>
    <definedName name="QB_COLUMN_5" localSheetId="0" hidden="1">Accounts!$K$1</definedName>
    <definedName name="QB_COLUMN_7" localSheetId="0" hidden="1">Accounts!$O$1</definedName>
    <definedName name="QB_COLUMN_8" localSheetId="0" hidden="1">Accounts!$M$1</definedName>
    <definedName name="QB_DATA_0" localSheetId="0" hidden="1">Accounts!$5:$5,Accounts!$8:$8,Accounts!$11:$11,Accounts!$16:$16,Accounts!$19:$19,Accounts!$22:$22,Accounts!$28:$28,Accounts!$29:$29,Accounts!$30:$30,Accounts!$31:$31,Accounts!$32:$32,Accounts!$33:$33,Accounts!$34:$34,Accounts!$35:$35,Accounts!$36:$36,Accounts!$37:$37</definedName>
    <definedName name="QB_DATA_1" localSheetId="0" hidden="1">Accounts!$38:$38,Accounts!$39:$39,Accounts!$40:$40,Accounts!$41:$41,Accounts!$42:$42,Accounts!$43:$43,Accounts!$44:$44,Accounts!$45:$45,Accounts!$46:$46,Accounts!$47:$47,Accounts!$48:$48,Accounts!$49:$49,Accounts!$50:$50,Accounts!$51:$51,Accounts!$52:$52,Accounts!$53:$53</definedName>
    <definedName name="QB_DATA_2" localSheetId="0" hidden="1">Accounts!$54:$54,Accounts!$55:$55,Accounts!$56:$56,Accounts!$57:$57,Accounts!$58:$58,Accounts!$59:$59,Accounts!$60:$60,Accounts!$61:$61,Accounts!$62:$62,Accounts!$63:$63,Accounts!$64:$64,Accounts!$65:$65,Accounts!$66:$66,Accounts!$67:$67,Accounts!$68:$68,Accounts!$69:$69</definedName>
    <definedName name="QB_DATA_3" localSheetId="0" hidden="1">Accounts!$70:$70,Accounts!$71:$71,Accounts!$72:$72,Accounts!$73:$73,Accounts!$74:$74,Accounts!$75:$75,Accounts!$76:$76,Accounts!$77:$77,Accounts!$78:$78,Accounts!$79:$79,Accounts!$80:$80,Accounts!$81:$81,Accounts!$82:$82,Accounts!$83:$83,Accounts!$84:$84,Accounts!$85:$85</definedName>
    <definedName name="QB_DATA_4" localSheetId="0" hidden="1">Accounts!$86:$86,Accounts!$87:$87,Accounts!$90:$90,Accounts!$91:$91,Accounts!$94:$94,Accounts!$95:$95,Accounts!$96:$96,Accounts!$97:$97,Accounts!$98:$98,Accounts!$101:$101,Accounts!$106:$106</definedName>
    <definedName name="QB_FORMULA_0" localSheetId="0" hidden="1">Accounts!$U$5,Accounts!$W$5,Accounts!$Q$6,Accounts!$U$6,Accounts!$W$6,Accounts!$U$8,Accounts!$W$8,Accounts!$Q$9,Accounts!$U$9,Accounts!$W$9,Accounts!$U$11,Accounts!$W$11,Accounts!$Q$12,Accounts!$U$12,Accounts!$W$12,Accounts!$Q$13</definedName>
    <definedName name="QB_FORMULA_1" localSheetId="0" hidden="1">Accounts!$U$13,Accounts!$W$13,Accounts!$U$16,Accounts!$W$16,Accounts!$Q$17,Accounts!$U$17,Accounts!$W$17,Accounts!$U$19,Accounts!$W$19,Accounts!$Q$20,Accounts!$U$20,Accounts!$W$20,Accounts!$U$22,Accounts!$W$22,Accounts!$Q$23,Accounts!$U$23</definedName>
    <definedName name="QB_FORMULA_10" localSheetId="0" hidden="1">Accounts!$U$88,Accounts!$W$88,Accounts!$U$90,Accounts!$W$90,Accounts!$U$91,Accounts!$W$91,Accounts!$Q$92,Accounts!$U$92,Accounts!$W$92,Accounts!$U$94,Accounts!$W$94,Accounts!$U$95,Accounts!$W$95,Accounts!$U$96,Accounts!$W$96,Accounts!$U$97</definedName>
    <definedName name="QB_FORMULA_11" localSheetId="0" hidden="1">Accounts!$W$97,Accounts!$U$98,Accounts!$W$98,Accounts!$Q$99,Accounts!$U$99,Accounts!$W$99,Accounts!$U$101,Accounts!$W$101,Accounts!$Q$102,Accounts!$U$102,Accounts!$W$102,Accounts!$Q$103,Accounts!$U$103,Accounts!$W$103,Accounts!$U$106,Accounts!$W$106</definedName>
    <definedName name="QB_FORMULA_12" localSheetId="0" hidden="1">Accounts!$Q$107,Accounts!$U$107,Accounts!$W$107,Accounts!$Q$108,Accounts!$U$108,Accounts!$W$108,Accounts!$Q$109,Accounts!$U$109,Accounts!$W$109</definedName>
    <definedName name="QB_FORMULA_2" localSheetId="0" hidden="1">Accounts!$W$23,Accounts!$Q$24,Accounts!$U$24,Accounts!$W$24,Accounts!$Q$25,Accounts!$U$25,Accounts!$W$25,Accounts!$U$28,Accounts!$W$28,Accounts!$U$29,Accounts!$W$29,Accounts!$U$30,Accounts!$W$30,Accounts!$U$31,Accounts!$W$31,Accounts!$U$32</definedName>
    <definedName name="QB_FORMULA_3" localSheetId="0" hidden="1">Accounts!$W$32,Accounts!$U$33,Accounts!$W$33,Accounts!$U$34,Accounts!$W$34,Accounts!$U$35,Accounts!$W$35,Accounts!$U$36,Accounts!$W$36,Accounts!$U$37,Accounts!$W$37,Accounts!$U$38,Accounts!$W$38,Accounts!$U$39,Accounts!$W$39,Accounts!$U$40</definedName>
    <definedName name="QB_FORMULA_4" localSheetId="0" hidden="1">Accounts!$W$40,Accounts!$U$41,Accounts!$W$41,Accounts!$U$42,Accounts!$W$42,Accounts!$U$43,Accounts!$W$43,Accounts!$U$44,Accounts!$W$44,Accounts!$U$45,Accounts!$W$45,Accounts!$U$46,Accounts!$W$46,Accounts!$U$47,Accounts!$W$47,Accounts!$U$48</definedName>
    <definedName name="QB_FORMULA_5" localSheetId="0" hidden="1">Accounts!$W$48,Accounts!$U$49,Accounts!$W$49,Accounts!$U$50,Accounts!$W$50,Accounts!$U$51,Accounts!$W$51,Accounts!$U$52,Accounts!$W$52,Accounts!$U$53,Accounts!$W$53,Accounts!$U$54,Accounts!$W$54,Accounts!$U$55,Accounts!$W$55,Accounts!$U$56</definedName>
    <definedName name="QB_FORMULA_6" localSheetId="0" hidden="1">Accounts!$W$56,Accounts!$U$57,Accounts!$W$57,Accounts!$U$58,Accounts!$W$58,Accounts!$U$59,Accounts!$W$59,Accounts!$U$60,Accounts!$W$60,Accounts!$U$61,Accounts!$W$61,Accounts!$U$62,Accounts!$W$62,Accounts!$U$63,Accounts!$W$63,Accounts!$U$64</definedName>
    <definedName name="QB_FORMULA_7" localSheetId="0" hidden="1">Accounts!$W$64,Accounts!$U$65,Accounts!$W$65,Accounts!$U$66,Accounts!$W$66,Accounts!$U$67,Accounts!$W$67,Accounts!$U$68,Accounts!$W$68,Accounts!$U$69,Accounts!$W$69,Accounts!$U$70,Accounts!$W$70,Accounts!$U$71,Accounts!$W$71,Accounts!$U$72</definedName>
    <definedName name="QB_FORMULA_8" localSheetId="0" hidden="1">Accounts!$W$72,Accounts!$U$73,Accounts!$W$73,Accounts!$U$74,Accounts!$W$74,Accounts!$U$75,Accounts!$W$75,Accounts!$U$76,Accounts!$W$76,Accounts!$U$77,Accounts!$W$77,Accounts!$U$78,Accounts!$W$78,Accounts!$U$79,Accounts!$W$79,Accounts!$U$80</definedName>
    <definedName name="QB_FORMULA_9" localSheetId="0" hidden="1">Accounts!$W$80,Accounts!$U$81,Accounts!$W$81,Accounts!$U$82,Accounts!$W$82,Accounts!$U$83,Accounts!$W$83,Accounts!$U$84,Accounts!$W$84,Accounts!$U$85,Accounts!$W$85,Accounts!$U$86,Accounts!$W$86,Accounts!$U$87,Accounts!$W$87,Accounts!$Q$88</definedName>
    <definedName name="QB_ROW_118020" localSheetId="0" hidden="1">Accounts!$C$14</definedName>
    <definedName name="QB_ROW_118320" localSheetId="0" hidden="1">Accounts!$C$24</definedName>
    <definedName name="QB_ROW_119030" localSheetId="0" hidden="1">Accounts!$D$15</definedName>
    <definedName name="QB_ROW_119330" localSheetId="0" hidden="1">Accounts!$D$17</definedName>
    <definedName name="QB_ROW_120030" localSheetId="0" hidden="1">Accounts!$D$18</definedName>
    <definedName name="QB_ROW_120330" localSheetId="0" hidden="1">Accounts!$D$20</definedName>
    <definedName name="QB_ROW_121030" localSheetId="0" hidden="1">Accounts!$D$21</definedName>
    <definedName name="QB_ROW_121330" localSheetId="0" hidden="1">Accounts!$D$23</definedName>
    <definedName name="QB_ROW_126020" localSheetId="0" hidden="1">Accounts!$C$100</definedName>
    <definedName name="QB_ROW_126320" localSheetId="0" hidden="1">Accounts!$C$102</definedName>
    <definedName name="QB_ROW_127020" localSheetId="0" hidden="1">Accounts!$C$89</definedName>
    <definedName name="QB_ROW_127320" localSheetId="0" hidden="1">Accounts!$C$92</definedName>
    <definedName name="QB_ROW_128020" localSheetId="0" hidden="1">Accounts!$C$105</definedName>
    <definedName name="QB_ROW_128320" localSheetId="0" hidden="1">Accounts!$C$107</definedName>
    <definedName name="QB_ROW_24020" localSheetId="0" hidden="1">Accounts!$C$27</definedName>
    <definedName name="QB_ROW_24320" localSheetId="0" hidden="1">Accounts!$C$88</definedName>
    <definedName name="QB_ROW_25020" localSheetId="0" hidden="1">Accounts!$C$93</definedName>
    <definedName name="QB_ROW_25320" localSheetId="0" hidden="1">Accounts!$C$99</definedName>
    <definedName name="QB_ROW_46020" localSheetId="0" hidden="1">Accounts!$C$3</definedName>
    <definedName name="QB_ROW_46301" localSheetId="0" hidden="1">Accounts!$A$109</definedName>
    <definedName name="QB_ROW_46320" localSheetId="0" hidden="1">Accounts!$C$13</definedName>
    <definedName name="QB_ROW_48011" localSheetId="0" hidden="1">Accounts!$B$2</definedName>
    <definedName name="QB_ROW_48030" localSheetId="0" hidden="1">Accounts!$D$4</definedName>
    <definedName name="QB_ROW_48311" localSheetId="0" hidden="1">Accounts!$B$25</definedName>
    <definedName name="QB_ROW_48330" localSheetId="0" hidden="1">Accounts!$D$6</definedName>
    <definedName name="QB_ROW_49011" localSheetId="0" hidden="1">Accounts!$B$26</definedName>
    <definedName name="QB_ROW_49311" localSheetId="0" hidden="1">Accounts!$B$103</definedName>
    <definedName name="QB_ROW_50011" localSheetId="0" hidden="1">Accounts!$B$104</definedName>
    <definedName name="QB_ROW_50030" localSheetId="0" hidden="1">Accounts!$D$7</definedName>
    <definedName name="QB_ROW_50311" localSheetId="0" hidden="1">Accounts!$B$108</definedName>
    <definedName name="QB_ROW_50330" localSheetId="0" hidden="1">Accounts!$D$9</definedName>
    <definedName name="QB_ROW_51030" localSheetId="0" hidden="1">Accounts!$D$10</definedName>
    <definedName name="QB_ROW_51330" localSheetId="0" hidden="1">Accounts!$D$12</definedName>
    <definedName name="QBCANSUPPORTUPDATE" localSheetId="0">TRUE</definedName>
    <definedName name="QBCOMPANYFILENAME" localSheetId="0">"C:\Users\Public\Documents\Intuit\QuickBooks\Sample Company Files\QuickBooks 2012\Sample_Pro_ProductBased.QBW"</definedName>
    <definedName name="QBENDDATE" localSheetId="0">20141130</definedName>
    <definedName name="QBHEADERSONSCREEN" localSheetId="0">FALSE</definedName>
    <definedName name="QBMETADATASIZE" localSheetId="0">7420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"dd002a6635844ccb8b9730ac93309e09"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21</definedName>
    <definedName name="QBREPORTSUBCOLAXIS" localSheetId="0">0</definedName>
    <definedName name="QBREPORTTYPE" localSheetId="0">11</definedName>
    <definedName name="QBROWHEADERS" localSheetId="0">4</definedName>
    <definedName name="QBSTARTDATE" localSheetId="0">20141101</definedName>
  </definedNames>
  <calcPr calcId="145621"/>
</workbook>
</file>

<file path=xl/calcChain.xml><?xml version="1.0" encoding="utf-8"?>
<calcChain xmlns="http://schemas.openxmlformats.org/spreadsheetml/2006/main">
  <c r="W109" i="1" l="1"/>
  <c r="U109" i="1"/>
  <c r="Q109" i="1"/>
  <c r="W108" i="1"/>
  <c r="U108" i="1"/>
  <c r="Q108" i="1"/>
  <c r="W107" i="1"/>
  <c r="U107" i="1"/>
  <c r="Q107" i="1"/>
  <c r="W106" i="1"/>
  <c r="U106" i="1"/>
  <c r="W103" i="1"/>
  <c r="U103" i="1"/>
  <c r="Q103" i="1"/>
  <c r="W102" i="1"/>
  <c r="U102" i="1"/>
  <c r="Q102" i="1"/>
  <c r="W101" i="1"/>
  <c r="U101" i="1"/>
  <c r="W99" i="1"/>
  <c r="U99" i="1"/>
  <c r="Q99" i="1"/>
  <c r="W98" i="1"/>
  <c r="U98" i="1"/>
  <c r="W97" i="1"/>
  <c r="U97" i="1"/>
  <c r="W96" i="1"/>
  <c r="U96" i="1"/>
  <c r="W95" i="1"/>
  <c r="U95" i="1"/>
  <c r="W94" i="1"/>
  <c r="U94" i="1"/>
  <c r="W92" i="1"/>
  <c r="U92" i="1"/>
  <c r="Q92" i="1"/>
  <c r="W91" i="1"/>
  <c r="U91" i="1"/>
  <c r="W90" i="1"/>
  <c r="U90" i="1"/>
  <c r="W88" i="1"/>
  <c r="U88" i="1"/>
  <c r="Q88" i="1"/>
  <c r="W87" i="1"/>
  <c r="U87" i="1"/>
  <c r="W86" i="1"/>
  <c r="U86" i="1"/>
  <c r="W85" i="1"/>
  <c r="U85" i="1"/>
  <c r="W84" i="1"/>
  <c r="U84" i="1"/>
  <c r="W83" i="1"/>
  <c r="U83" i="1"/>
  <c r="W82" i="1"/>
  <c r="U82" i="1"/>
  <c r="W81" i="1"/>
  <c r="U81" i="1"/>
  <c r="W80" i="1"/>
  <c r="U80" i="1"/>
  <c r="W79" i="1"/>
  <c r="U79" i="1"/>
  <c r="W78" i="1"/>
  <c r="U78" i="1"/>
  <c r="W77" i="1"/>
  <c r="U77" i="1"/>
  <c r="W76" i="1"/>
  <c r="U76" i="1"/>
  <c r="W75" i="1"/>
  <c r="U75" i="1"/>
  <c r="W74" i="1"/>
  <c r="U74" i="1"/>
  <c r="W73" i="1"/>
  <c r="U73" i="1"/>
  <c r="W72" i="1"/>
  <c r="U72" i="1"/>
  <c r="W71" i="1"/>
  <c r="U71" i="1"/>
  <c r="W70" i="1"/>
  <c r="U70" i="1"/>
  <c r="W69" i="1"/>
  <c r="U69" i="1"/>
  <c r="W68" i="1"/>
  <c r="U68" i="1"/>
  <c r="W67" i="1"/>
  <c r="U67" i="1"/>
  <c r="W66" i="1"/>
  <c r="U66" i="1"/>
  <c r="W65" i="1"/>
  <c r="U65" i="1"/>
  <c r="W64" i="1"/>
  <c r="U64" i="1"/>
  <c r="W63" i="1"/>
  <c r="U63" i="1"/>
  <c r="W62" i="1"/>
  <c r="U62" i="1"/>
  <c r="W61" i="1"/>
  <c r="U61" i="1"/>
  <c r="W60" i="1"/>
  <c r="U60" i="1"/>
  <c r="W59" i="1"/>
  <c r="U59" i="1"/>
  <c r="W58" i="1"/>
  <c r="U58" i="1"/>
  <c r="W57" i="1"/>
  <c r="U57" i="1"/>
  <c r="W56" i="1"/>
  <c r="U56" i="1"/>
  <c r="W55" i="1"/>
  <c r="U55" i="1"/>
  <c r="W54" i="1"/>
  <c r="U54" i="1"/>
  <c r="W53" i="1"/>
  <c r="U53" i="1"/>
  <c r="W52" i="1"/>
  <c r="U52" i="1"/>
  <c r="W51" i="1"/>
  <c r="U51" i="1"/>
  <c r="W50" i="1"/>
  <c r="U50" i="1"/>
  <c r="W49" i="1"/>
  <c r="U49" i="1"/>
  <c r="W48" i="1"/>
  <c r="U48" i="1"/>
  <c r="W47" i="1"/>
  <c r="U47" i="1"/>
  <c r="W46" i="1"/>
  <c r="U46" i="1"/>
  <c r="W45" i="1"/>
  <c r="U45" i="1"/>
  <c r="W44" i="1"/>
  <c r="U44" i="1"/>
  <c r="W43" i="1"/>
  <c r="U43" i="1"/>
  <c r="W42" i="1"/>
  <c r="U42" i="1"/>
  <c r="W41" i="1"/>
  <c r="U41" i="1"/>
  <c r="W40" i="1"/>
  <c r="U40" i="1"/>
  <c r="W39" i="1"/>
  <c r="U39" i="1"/>
  <c r="W38" i="1"/>
  <c r="U38" i="1"/>
  <c r="W37" i="1"/>
  <c r="U37" i="1"/>
  <c r="W36" i="1"/>
  <c r="U36" i="1"/>
  <c r="W35" i="1"/>
  <c r="U35" i="1"/>
  <c r="W34" i="1"/>
  <c r="U34" i="1"/>
  <c r="W33" i="1"/>
  <c r="U33" i="1"/>
  <c r="W32" i="1"/>
  <c r="U32" i="1"/>
  <c r="W31" i="1"/>
  <c r="U31" i="1"/>
  <c r="W30" i="1"/>
  <c r="U30" i="1"/>
  <c r="W29" i="1"/>
  <c r="U29" i="1"/>
  <c r="W28" i="1"/>
  <c r="U28" i="1"/>
  <c r="W25" i="1"/>
  <c r="U25" i="1"/>
  <c r="Q25" i="1"/>
  <c r="W24" i="1"/>
  <c r="U24" i="1"/>
  <c r="Q24" i="1"/>
  <c r="W23" i="1"/>
  <c r="U23" i="1"/>
  <c r="Q23" i="1"/>
  <c r="W22" i="1"/>
  <c r="U22" i="1"/>
  <c r="W20" i="1"/>
  <c r="U20" i="1"/>
  <c r="Q20" i="1"/>
  <c r="W19" i="1"/>
  <c r="U19" i="1"/>
  <c r="W17" i="1"/>
  <c r="U17" i="1"/>
  <c r="Q17" i="1"/>
  <c r="W16" i="1"/>
  <c r="U16" i="1"/>
  <c r="W13" i="1"/>
  <c r="U13" i="1"/>
  <c r="Q13" i="1"/>
  <c r="W12" i="1"/>
  <c r="U12" i="1"/>
  <c r="Q12" i="1"/>
  <c r="W11" i="1"/>
  <c r="U11" i="1"/>
  <c r="W9" i="1"/>
  <c r="U9" i="1"/>
  <c r="Q9" i="1"/>
  <c r="W8" i="1"/>
  <c r="U8" i="1"/>
  <c r="W6" i="1"/>
  <c r="U6" i="1"/>
  <c r="Q6" i="1"/>
  <c r="W5" i="1"/>
  <c r="U5" i="1"/>
</calcChain>
</file>

<file path=xl/sharedStrings.xml><?xml version="1.0" encoding="utf-8"?>
<sst xmlns="http://schemas.openxmlformats.org/spreadsheetml/2006/main" count="355" uniqueCount="145">
  <si>
    <t>Type</t>
  </si>
  <si>
    <t>Date</t>
  </si>
  <si>
    <t>Num</t>
  </si>
  <si>
    <t>Memo</t>
  </si>
  <si>
    <t>Name</t>
  </si>
  <si>
    <t>Qty</t>
  </si>
  <si>
    <t>Sales Price</t>
  </si>
  <si>
    <t>Amount</t>
  </si>
  <si>
    <t>Balance</t>
  </si>
  <si>
    <t>Stock</t>
  </si>
  <si>
    <t>Brakes</t>
  </si>
  <si>
    <t>19D</t>
  </si>
  <si>
    <t>Total 19D</t>
  </si>
  <si>
    <t>212Db</t>
  </si>
  <si>
    <t>Total 212Db</t>
  </si>
  <si>
    <t>54Da</t>
  </si>
  <si>
    <t>Total 54Da</t>
  </si>
  <si>
    <t>Total Brakes</t>
  </si>
  <si>
    <t>Gearbox</t>
  </si>
  <si>
    <t>151Y</t>
  </si>
  <si>
    <t>Total 151Y</t>
  </si>
  <si>
    <t>745YA</t>
  </si>
  <si>
    <t>Total 745YA</t>
  </si>
  <si>
    <t>75YA</t>
  </si>
  <si>
    <t>Total 75YA</t>
  </si>
  <si>
    <t>Total Gearbox</t>
  </si>
  <si>
    <t>Total Stock</t>
  </si>
  <si>
    <t>Service</t>
  </si>
  <si>
    <t>Do it yourself Oil Change</t>
  </si>
  <si>
    <t>Total Do it yourself Oil Change</t>
  </si>
  <si>
    <t>Parts Sourcing</t>
  </si>
  <si>
    <t>Total Parts Sourcing</t>
  </si>
  <si>
    <t>Total Service</t>
  </si>
  <si>
    <t>Vintage Restoration</t>
  </si>
  <si>
    <t>Total Vintage Restoration</t>
  </si>
  <si>
    <t>Other Charges</t>
  </si>
  <si>
    <t>Fin Chg</t>
  </si>
  <si>
    <t>Total Fin Chg</t>
  </si>
  <si>
    <t>Total Other Charges</t>
  </si>
  <si>
    <t>TOTAL</t>
  </si>
  <si>
    <t>Invoice</t>
  </si>
  <si>
    <t>Sales Receipt</t>
  </si>
  <si>
    <t>Credit Note</t>
  </si>
  <si>
    <t>82</t>
  </si>
  <si>
    <t>81</t>
  </si>
  <si>
    <t>1400</t>
  </si>
  <si>
    <t>2860</t>
  </si>
  <si>
    <t>1401</t>
  </si>
  <si>
    <t>2861</t>
  </si>
  <si>
    <t>1402</t>
  </si>
  <si>
    <t>2862</t>
  </si>
  <si>
    <t>1403</t>
  </si>
  <si>
    <t>2863</t>
  </si>
  <si>
    <t>1404</t>
  </si>
  <si>
    <t>2864</t>
  </si>
  <si>
    <t>1405</t>
  </si>
  <si>
    <t>2865</t>
  </si>
  <si>
    <t>1406</t>
  </si>
  <si>
    <t>2866</t>
  </si>
  <si>
    <t>1407</t>
  </si>
  <si>
    <t>2867</t>
  </si>
  <si>
    <t>1408</t>
  </si>
  <si>
    <t>2868</t>
  </si>
  <si>
    <t>1409</t>
  </si>
  <si>
    <t>2869</t>
  </si>
  <si>
    <t>1410</t>
  </si>
  <si>
    <t>2870</t>
  </si>
  <si>
    <t>1411</t>
  </si>
  <si>
    <t>2871</t>
  </si>
  <si>
    <t>1412</t>
  </si>
  <si>
    <t>2872</t>
  </si>
  <si>
    <t>1413</t>
  </si>
  <si>
    <t>2873</t>
  </si>
  <si>
    <t>1414</t>
  </si>
  <si>
    <t>2874</t>
  </si>
  <si>
    <t>1415</t>
  </si>
  <si>
    <t>2875</t>
  </si>
  <si>
    <t>1416</t>
  </si>
  <si>
    <t>2876</t>
  </si>
  <si>
    <t>1417</t>
  </si>
  <si>
    <t>2877</t>
  </si>
  <si>
    <t>1418</t>
  </si>
  <si>
    <t>2878</t>
  </si>
  <si>
    <t>1419</t>
  </si>
  <si>
    <t>2879</t>
  </si>
  <si>
    <t>1420</t>
  </si>
  <si>
    <t>2880</t>
  </si>
  <si>
    <t>1421</t>
  </si>
  <si>
    <t>2881</t>
  </si>
  <si>
    <t>1422</t>
  </si>
  <si>
    <t>2882</t>
  </si>
  <si>
    <t>1423</t>
  </si>
  <si>
    <t>2883</t>
  </si>
  <si>
    <t>1424</t>
  </si>
  <si>
    <t>2884</t>
  </si>
  <si>
    <t>1425</t>
  </si>
  <si>
    <t>2885</t>
  </si>
  <si>
    <t>1426</t>
  </si>
  <si>
    <t>2886</t>
  </si>
  <si>
    <t>1427</t>
  </si>
  <si>
    <t>2887</t>
  </si>
  <si>
    <t>1428</t>
  </si>
  <si>
    <t>2888</t>
  </si>
  <si>
    <t>1429</t>
  </si>
  <si>
    <t>2889</t>
  </si>
  <si>
    <t>70</t>
  </si>
  <si>
    <t>23</t>
  </si>
  <si>
    <t>24</t>
  </si>
  <si>
    <t>25</t>
  </si>
  <si>
    <t>26</t>
  </si>
  <si>
    <t>11</t>
  </si>
  <si>
    <t>FC 1</t>
  </si>
  <si>
    <t>FL/Brake Pad Set LPG+ (Ceramic ) 345/60mm</t>
  </si>
  <si>
    <t>Front Brake Disc (345mm Dia.)</t>
  </si>
  <si>
    <t>Fitting &amp; Spring Kit, R/Park Brake Shoes</t>
  </si>
  <si>
    <t>Transmission Selector Cable (5.4L &amp; 6.8L)</t>
  </si>
  <si>
    <t>Transmission Master Overhaul Kit</t>
  </si>
  <si>
    <t xml:space="preserve"> Change engine oil and visual check for oil leaks    Fit new sump plug washer    Fit new oil fil...</t>
  </si>
  <si>
    <t>Change engine oil, Lubricate, and change filter</t>
  </si>
  <si>
    <t>Complete Care</t>
  </si>
  <si>
    <t>Repair Service</t>
  </si>
  <si>
    <t>Finance Charges on Overdue Balance</t>
  </si>
  <si>
    <t>Jayanth Saimani</t>
  </si>
  <si>
    <t>Tracy's Team:William Lynes</t>
  </si>
  <si>
    <t>Cash Sale</t>
  </si>
  <si>
    <t>Puja Ramani</t>
  </si>
  <si>
    <t>Anandkumar R</t>
  </si>
  <si>
    <t>Andre Prefontaine</t>
  </si>
  <si>
    <t>Adwin Ko</t>
  </si>
  <si>
    <t>Cathy's Classics</t>
  </si>
  <si>
    <t>Milbourn Reborn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</si>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</sst>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;\-#,##0.00###"/>
  </numFmts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4" fontId="1" fillId="0" borderId="0" xfId="0" applyNumberFormat="1" applyFont="1"/>
    <xf numFmtId="164" fontId="1" fillId="0" borderId="0" xfId="0" applyNumberFormat="1" applyFont="1"/>
    <xf numFmtId="39" fontId="1" fillId="0" borderId="0" xfId="0" applyNumberFormat="1" applyFont="1"/>
    <xf numFmtId="49" fontId="2" fillId="0" borderId="0" xfId="0" applyNumberFormat="1" applyFont="1"/>
    <xf numFmtId="1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/>
    <xf numFmtId="39" fontId="2" fillId="0" borderId="2" xfId="0" applyNumberFormat="1" applyFont="1" applyBorder="1"/>
    <xf numFmtId="39" fontId="2" fillId="0" borderId="0" xfId="0" applyNumberFormat="1" applyFont="1"/>
    <xf numFmtId="164" fontId="2" fillId="0" borderId="0" xfId="0" applyNumberFormat="1" applyFont="1" applyBorder="1"/>
    <xf numFmtId="39" fontId="2" fillId="0" borderId="0" xfId="0" applyNumberFormat="1" applyFont="1" applyBorder="1"/>
    <xf numFmtId="164" fontId="2" fillId="0" borderId="3" xfId="0" applyNumberFormat="1" applyFont="1" applyBorder="1"/>
    <xf numFmtId="39" fontId="2" fillId="0" borderId="3" xfId="0" applyNumberFormat="1" applyFont="1" applyBorder="1"/>
    <xf numFmtId="164" fontId="2" fillId="0" borderId="4" xfId="0" applyNumberFormat="1" applyFont="1" applyBorder="1"/>
    <xf numFmtId="39" fontId="2" fillId="0" borderId="4" xfId="0" applyNumberFormat="1" applyFont="1" applyBorder="1"/>
    <xf numFmtId="164" fontId="1" fillId="0" borderId="5" xfId="0" applyNumberFormat="1" applyFont="1" applyBorder="1"/>
    <xf numFmtId="39" fontId="1" fillId="0" borderId="5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</cellXfs>
  <cellStyles count="2">
    <cellStyle name="Normal" xfId="0" builtinId="0"/>
    <cellStyle name="Normal 2" xfId="1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4" formatCode="#,##0.00###;\-#,##0.00###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  <alignment horizontal="center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23"/>
      <tableStyleElement type="headerRow" dxfId="22"/>
      <tableStyleElement type="firstRowStripe" dxfId="21"/>
    </tableStyle>
    <tableStyle name="TableStyleQueryResult" pivot="0" count="3">
      <tableStyleElement type="wholeTable" dxfId="20"/>
      <tableStyleElement type="headerRow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198120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198120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1:W109" totalsRowShown="0" headerRowDxfId="17" dataDxfId="16">
  <autoFilter ref="A1:W109"/>
  <tableColumns count="23">
    <tableColumn id="1" name="Column1"/>
    <tableColumn id="2" name="Column2"/>
    <tableColumn id="3" name="Column3"/>
    <tableColumn id="4" name="Column4"/>
    <tableColumn id="5" name="Column5" dataDxfId="15"/>
    <tableColumn id="6" name="Column6" dataDxfId="14"/>
    <tableColumn id="7" name="Type" dataDxfId="13"/>
    <tableColumn id="8" name="Column7" dataDxfId="12"/>
    <tableColumn id="9" name="Date" dataDxfId="11"/>
    <tableColumn id="10" name="Column8" dataDxfId="10"/>
    <tableColumn id="11" name="Num" dataDxfId="9"/>
    <tableColumn id="12" name="Column9" dataDxfId="8"/>
    <tableColumn id="13" name="Memo" dataDxfId="7"/>
    <tableColumn id="14" name="Column10" dataDxfId="6"/>
    <tableColumn id="15" name="Name" dataDxfId="5"/>
    <tableColumn id="16" name="Column11" dataDxfId="4"/>
    <tableColumn id="17" name="Qty"/>
    <tableColumn id="18" name="Column12" dataDxfId="3"/>
    <tableColumn id="19" name="Sales Price" dataDxfId="2"/>
    <tableColumn id="20" name="Column13" dataDxfId="1"/>
    <tableColumn id="21" name="Amount"/>
    <tableColumn id="22" name="Column14" dataDxfId="0"/>
    <tableColumn id="23" name="Balan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W110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sqref="A1:W109"/>
    </sheetView>
  </sheetViews>
  <sheetFormatPr defaultRowHeight="14.4" x14ac:dyDescent="0.3"/>
  <cols>
    <col min="1" max="3" width="10.44140625" style="24" customWidth="1"/>
    <col min="4" max="4" width="18.33203125" style="24" customWidth="1"/>
    <col min="5" max="6" width="10.44140625" style="24" customWidth="1"/>
    <col min="7" max="7" width="9.77734375" style="24" bestFit="1" customWidth="1"/>
    <col min="8" max="8" width="10.44140625" style="24" customWidth="1"/>
    <col min="9" max="9" width="7.88671875" style="24" bestFit="1" customWidth="1"/>
    <col min="10" max="10" width="10.44140625" style="24" customWidth="1"/>
    <col min="11" max="11" width="6.109375" style="24" customWidth="1"/>
    <col min="12" max="12" width="10.44140625" style="24" customWidth="1"/>
    <col min="13" max="13" width="30.77734375" style="24" customWidth="1"/>
    <col min="14" max="14" width="11.44140625" style="24" customWidth="1"/>
    <col min="15" max="15" width="19.109375" style="24" bestFit="1" customWidth="1"/>
    <col min="16" max="16" width="11.44140625" style="24" customWidth="1"/>
    <col min="17" max="17" width="5.21875" style="24" customWidth="1"/>
    <col min="18" max="18" width="11.44140625" style="24" customWidth="1"/>
    <col min="19" max="19" width="10.88671875" style="24" customWidth="1"/>
    <col min="20" max="20" width="11.44140625" style="24" customWidth="1"/>
    <col min="21" max="21" width="8.33203125" style="24" customWidth="1"/>
    <col min="22" max="22" width="11.44140625" style="24" customWidth="1"/>
    <col min="23" max="23" width="8.6640625" style="24" customWidth="1"/>
  </cols>
  <sheetData>
    <row r="1" spans="1:23" s="23" customFormat="1" ht="15" thickBot="1" x14ac:dyDescent="0.35">
      <c r="A1" s="21" t="s">
        <v>131</v>
      </c>
      <c r="B1" s="21" t="s">
        <v>132</v>
      </c>
      <c r="C1" s="21" t="s">
        <v>133</v>
      </c>
      <c r="D1" s="21" t="s">
        <v>134</v>
      </c>
      <c r="E1" s="21" t="s">
        <v>135</v>
      </c>
      <c r="F1" s="21" t="s">
        <v>136</v>
      </c>
      <c r="G1" s="22" t="s">
        <v>0</v>
      </c>
      <c r="H1" s="21" t="s">
        <v>137</v>
      </c>
      <c r="I1" s="22" t="s">
        <v>1</v>
      </c>
      <c r="J1" s="21" t="s">
        <v>138</v>
      </c>
      <c r="K1" s="22" t="s">
        <v>2</v>
      </c>
      <c r="L1" s="21" t="s">
        <v>139</v>
      </c>
      <c r="M1" s="22" t="s">
        <v>3</v>
      </c>
      <c r="N1" s="21" t="s">
        <v>140</v>
      </c>
      <c r="O1" s="22" t="s">
        <v>4</v>
      </c>
      <c r="P1" s="21" t="s">
        <v>141</v>
      </c>
      <c r="Q1" s="22" t="s">
        <v>5</v>
      </c>
      <c r="R1" s="21" t="s">
        <v>142</v>
      </c>
      <c r="S1" s="22" t="s">
        <v>6</v>
      </c>
      <c r="T1" s="21" t="s">
        <v>143</v>
      </c>
      <c r="U1" s="22" t="s">
        <v>7</v>
      </c>
      <c r="V1" s="21" t="s">
        <v>144</v>
      </c>
      <c r="W1" s="22" t="s">
        <v>8</v>
      </c>
    </row>
    <row r="2" spans="1:23" ht="15" thickTop="1" x14ac:dyDescent="0.3">
      <c r="A2" s="2"/>
      <c r="B2" s="2" t="s">
        <v>9</v>
      </c>
      <c r="C2" s="2"/>
      <c r="D2" s="2"/>
      <c r="E2" s="2"/>
      <c r="F2" s="2"/>
      <c r="G2" s="2"/>
      <c r="H2" s="2"/>
      <c r="I2" s="3"/>
      <c r="J2" s="2"/>
      <c r="K2" s="2"/>
      <c r="L2" s="2"/>
      <c r="M2" s="2"/>
      <c r="N2" s="2"/>
      <c r="O2" s="2"/>
      <c r="P2" s="2"/>
      <c r="Q2" s="4"/>
      <c r="R2" s="2"/>
      <c r="S2" s="4"/>
      <c r="T2" s="2"/>
      <c r="U2" s="5"/>
      <c r="V2" s="2"/>
      <c r="W2" s="5"/>
    </row>
    <row r="3" spans="1:23" x14ac:dyDescent="0.3">
      <c r="A3" s="2"/>
      <c r="B3" s="2"/>
      <c r="C3" s="2" t="s">
        <v>10</v>
      </c>
      <c r="D3" s="2"/>
      <c r="E3" s="2"/>
      <c r="F3" s="2"/>
      <c r="G3" s="2"/>
      <c r="H3" s="2"/>
      <c r="I3" s="3"/>
      <c r="J3" s="2"/>
      <c r="K3" s="2"/>
      <c r="L3" s="2"/>
      <c r="M3" s="2"/>
      <c r="N3" s="2"/>
      <c r="O3" s="2"/>
      <c r="P3" s="2"/>
      <c r="Q3" s="4"/>
      <c r="R3" s="2"/>
      <c r="S3" s="4"/>
      <c r="T3" s="2"/>
      <c r="U3" s="5"/>
      <c r="V3" s="2"/>
      <c r="W3" s="5"/>
    </row>
    <row r="4" spans="1:23" x14ac:dyDescent="0.3">
      <c r="A4" s="2"/>
      <c r="B4" s="2"/>
      <c r="C4" s="2"/>
      <c r="D4" s="2" t="s">
        <v>11</v>
      </c>
      <c r="E4" s="2"/>
      <c r="F4" s="2"/>
      <c r="G4" s="2"/>
      <c r="H4" s="2"/>
      <c r="I4" s="3"/>
      <c r="J4" s="2"/>
      <c r="K4" s="2"/>
      <c r="L4" s="2"/>
      <c r="M4" s="2"/>
      <c r="N4" s="2"/>
      <c r="O4" s="2"/>
      <c r="P4" s="2"/>
      <c r="Q4" s="4"/>
      <c r="R4" s="2"/>
      <c r="S4" s="4"/>
      <c r="T4" s="2"/>
      <c r="U4" s="5"/>
      <c r="V4" s="2"/>
      <c r="W4" s="5"/>
    </row>
    <row r="5" spans="1:23" ht="15" thickBot="1" x14ac:dyDescent="0.35">
      <c r="A5" s="1"/>
      <c r="B5" s="1"/>
      <c r="C5" s="1"/>
      <c r="D5" s="1"/>
      <c r="E5" s="6"/>
      <c r="F5" s="6"/>
      <c r="G5" s="6" t="s">
        <v>40</v>
      </c>
      <c r="H5" s="6"/>
      <c r="I5" s="7">
        <v>41973</v>
      </c>
      <c r="J5" s="6"/>
      <c r="K5" s="6" t="s">
        <v>43</v>
      </c>
      <c r="L5" s="6"/>
      <c r="M5" s="6" t="s">
        <v>112</v>
      </c>
      <c r="N5" s="6"/>
      <c r="O5" s="6" t="s">
        <v>122</v>
      </c>
      <c r="P5" s="6"/>
      <c r="Q5" s="8">
        <v>1</v>
      </c>
      <c r="R5" s="6"/>
      <c r="S5" s="9">
        <v>59.95</v>
      </c>
      <c r="T5" s="6"/>
      <c r="U5" s="10">
        <f>ROUND(IF(ISNUMBER(S5), Q5*S5, Q5),5)</f>
        <v>59.95</v>
      </c>
      <c r="V5" s="6"/>
      <c r="W5" s="10">
        <f>ROUND(W4+U5,5)</f>
        <v>59.95</v>
      </c>
    </row>
    <row r="6" spans="1:23" x14ac:dyDescent="0.3">
      <c r="A6" s="6"/>
      <c r="B6" s="6"/>
      <c r="C6" s="6"/>
      <c r="D6" s="6" t="s">
        <v>12</v>
      </c>
      <c r="E6" s="6"/>
      <c r="F6" s="6"/>
      <c r="G6" s="6"/>
      <c r="H6" s="6"/>
      <c r="I6" s="7"/>
      <c r="J6" s="6"/>
      <c r="K6" s="6"/>
      <c r="L6" s="6"/>
      <c r="M6" s="6"/>
      <c r="N6" s="6"/>
      <c r="O6" s="6"/>
      <c r="P6" s="6"/>
      <c r="Q6" s="9">
        <f>ROUND(SUM(Q4:Q5),5)</f>
        <v>1</v>
      </c>
      <c r="R6" s="6"/>
      <c r="S6" s="9"/>
      <c r="T6" s="6"/>
      <c r="U6" s="11">
        <f>ROUND(SUM(U4:U5),5)</f>
        <v>59.95</v>
      </c>
      <c r="V6" s="6"/>
      <c r="W6" s="11">
        <f>W5</f>
        <v>59.95</v>
      </c>
    </row>
    <row r="7" spans="1:23" ht="28.8" customHeight="1" x14ac:dyDescent="0.3">
      <c r="A7" s="2"/>
      <c r="B7" s="2"/>
      <c r="C7" s="2"/>
      <c r="D7" s="2" t="s">
        <v>13</v>
      </c>
      <c r="E7" s="2"/>
      <c r="F7" s="2"/>
      <c r="G7" s="2"/>
      <c r="H7" s="2"/>
      <c r="I7" s="3"/>
      <c r="J7" s="2"/>
      <c r="K7" s="2"/>
      <c r="L7" s="2"/>
      <c r="M7" s="2"/>
      <c r="N7" s="2"/>
      <c r="O7" s="2"/>
      <c r="P7" s="2"/>
      <c r="Q7" s="4"/>
      <c r="R7" s="2"/>
      <c r="S7" s="4"/>
      <c r="T7" s="2"/>
      <c r="U7" s="5"/>
      <c r="V7" s="2"/>
      <c r="W7" s="5"/>
    </row>
    <row r="8" spans="1:23" ht="15" thickBot="1" x14ac:dyDescent="0.35">
      <c r="A8" s="1"/>
      <c r="B8" s="1"/>
      <c r="C8" s="1"/>
      <c r="D8" s="1"/>
      <c r="E8" s="6"/>
      <c r="F8" s="6"/>
      <c r="G8" s="6" t="s">
        <v>40</v>
      </c>
      <c r="H8" s="6"/>
      <c r="I8" s="7">
        <v>41973</v>
      </c>
      <c r="J8" s="6"/>
      <c r="K8" s="6" t="s">
        <v>43</v>
      </c>
      <c r="L8" s="6"/>
      <c r="M8" s="6" t="s">
        <v>113</v>
      </c>
      <c r="N8" s="6"/>
      <c r="O8" s="6" t="s">
        <v>122</v>
      </c>
      <c r="P8" s="6"/>
      <c r="Q8" s="8">
        <v>1</v>
      </c>
      <c r="R8" s="6"/>
      <c r="S8" s="9">
        <v>49.95</v>
      </c>
      <c r="T8" s="6"/>
      <c r="U8" s="10">
        <f>ROUND(IF(ISNUMBER(S8), Q8*S8, Q8),5)</f>
        <v>49.95</v>
      </c>
      <c r="V8" s="6"/>
      <c r="W8" s="10">
        <f>ROUND(W7+U8,5)</f>
        <v>49.95</v>
      </c>
    </row>
    <row r="9" spans="1:23" x14ac:dyDescent="0.3">
      <c r="A9" s="6"/>
      <c r="B9" s="6"/>
      <c r="C9" s="6"/>
      <c r="D9" s="6" t="s">
        <v>14</v>
      </c>
      <c r="E9" s="6"/>
      <c r="F9" s="6"/>
      <c r="G9" s="6"/>
      <c r="H9" s="6"/>
      <c r="I9" s="7"/>
      <c r="J9" s="6"/>
      <c r="K9" s="6"/>
      <c r="L9" s="6"/>
      <c r="M9" s="6"/>
      <c r="N9" s="6"/>
      <c r="O9" s="6"/>
      <c r="P9" s="6"/>
      <c r="Q9" s="9">
        <f>ROUND(SUM(Q7:Q8),5)</f>
        <v>1</v>
      </c>
      <c r="R9" s="6"/>
      <c r="S9" s="9"/>
      <c r="T9" s="6"/>
      <c r="U9" s="11">
        <f>ROUND(SUM(U7:U8),5)</f>
        <v>49.95</v>
      </c>
      <c r="V9" s="6"/>
      <c r="W9" s="11">
        <f>W8</f>
        <v>49.95</v>
      </c>
    </row>
    <row r="10" spans="1:23" ht="28.8" customHeight="1" x14ac:dyDescent="0.3">
      <c r="A10" s="2"/>
      <c r="B10" s="2"/>
      <c r="C10" s="2"/>
      <c r="D10" s="2" t="s">
        <v>15</v>
      </c>
      <c r="E10" s="2"/>
      <c r="F10" s="2"/>
      <c r="G10" s="2"/>
      <c r="H10" s="2"/>
      <c r="I10" s="3"/>
      <c r="J10" s="2"/>
      <c r="K10" s="2"/>
      <c r="L10" s="2"/>
      <c r="M10" s="2"/>
      <c r="N10" s="2"/>
      <c r="O10" s="2"/>
      <c r="P10" s="2"/>
      <c r="Q10" s="4"/>
      <c r="R10" s="2"/>
      <c r="S10" s="4"/>
      <c r="T10" s="2"/>
      <c r="U10" s="5"/>
      <c r="V10" s="2"/>
      <c r="W10" s="5"/>
    </row>
    <row r="11" spans="1:23" ht="15" thickBot="1" x14ac:dyDescent="0.35">
      <c r="A11" s="1"/>
      <c r="B11" s="1"/>
      <c r="C11" s="1"/>
      <c r="D11" s="1"/>
      <c r="E11" s="6"/>
      <c r="F11" s="6"/>
      <c r="G11" s="6" t="s">
        <v>40</v>
      </c>
      <c r="H11" s="6"/>
      <c r="I11" s="7">
        <v>41973</v>
      </c>
      <c r="J11" s="6"/>
      <c r="K11" s="6" t="s">
        <v>43</v>
      </c>
      <c r="L11" s="6"/>
      <c r="M11" s="6" t="s">
        <v>114</v>
      </c>
      <c r="N11" s="6"/>
      <c r="O11" s="6" t="s">
        <v>122</v>
      </c>
      <c r="P11" s="6"/>
      <c r="Q11" s="12">
        <v>2</v>
      </c>
      <c r="R11" s="6"/>
      <c r="S11" s="9">
        <v>29.95</v>
      </c>
      <c r="T11" s="6"/>
      <c r="U11" s="13">
        <f>ROUND(IF(ISNUMBER(S11), Q11*S11, Q11),5)</f>
        <v>59.9</v>
      </c>
      <c r="V11" s="6"/>
      <c r="W11" s="13">
        <f>ROUND(W10+U11,5)</f>
        <v>59.9</v>
      </c>
    </row>
    <row r="12" spans="1:23" ht="15" thickBot="1" x14ac:dyDescent="0.35">
      <c r="A12" s="6"/>
      <c r="B12" s="6"/>
      <c r="C12" s="6"/>
      <c r="D12" s="6" t="s">
        <v>16</v>
      </c>
      <c r="E12" s="6"/>
      <c r="F12" s="6"/>
      <c r="G12" s="6"/>
      <c r="H12" s="6"/>
      <c r="I12" s="7"/>
      <c r="J12" s="6"/>
      <c r="K12" s="6"/>
      <c r="L12" s="6"/>
      <c r="M12" s="6"/>
      <c r="N12" s="6"/>
      <c r="O12" s="6"/>
      <c r="P12" s="6"/>
      <c r="Q12" s="14">
        <f>ROUND(SUM(Q10:Q11),5)</f>
        <v>2</v>
      </c>
      <c r="R12" s="6"/>
      <c r="S12" s="9"/>
      <c r="T12" s="6"/>
      <c r="U12" s="15">
        <f>ROUND(SUM(U10:U11),5)</f>
        <v>59.9</v>
      </c>
      <c r="V12" s="6"/>
      <c r="W12" s="15">
        <f>W11</f>
        <v>59.9</v>
      </c>
    </row>
    <row r="13" spans="1:23" ht="28.8" customHeight="1" x14ac:dyDescent="0.3">
      <c r="A13" s="6"/>
      <c r="B13" s="6"/>
      <c r="C13" s="6" t="s">
        <v>17</v>
      </c>
      <c r="D13" s="6"/>
      <c r="E13" s="6"/>
      <c r="F13" s="6"/>
      <c r="G13" s="6"/>
      <c r="H13" s="6"/>
      <c r="I13" s="7"/>
      <c r="J13" s="6"/>
      <c r="K13" s="6"/>
      <c r="L13" s="6"/>
      <c r="M13" s="6"/>
      <c r="N13" s="6"/>
      <c r="O13" s="6"/>
      <c r="P13" s="6"/>
      <c r="Q13" s="9">
        <f>ROUND(Q6+Q9+Q12,5)</f>
        <v>4</v>
      </c>
      <c r="R13" s="6"/>
      <c r="S13" s="9"/>
      <c r="T13" s="6"/>
      <c r="U13" s="11">
        <f>ROUND(U6+U9+U12,5)</f>
        <v>169.8</v>
      </c>
      <c r="V13" s="6"/>
      <c r="W13" s="11">
        <f>ROUND(W6+W9+W12,5)</f>
        <v>169.8</v>
      </c>
    </row>
    <row r="14" spans="1:23" ht="28.8" customHeight="1" x14ac:dyDescent="0.3">
      <c r="A14" s="2"/>
      <c r="B14" s="2"/>
      <c r="C14" s="2" t="s">
        <v>18</v>
      </c>
      <c r="D14" s="2"/>
      <c r="E14" s="2"/>
      <c r="F14" s="2"/>
      <c r="G14" s="2"/>
      <c r="H14" s="2"/>
      <c r="I14" s="3"/>
      <c r="J14" s="2"/>
      <c r="K14" s="2"/>
      <c r="L14" s="2"/>
      <c r="M14" s="2"/>
      <c r="N14" s="2"/>
      <c r="O14" s="2"/>
      <c r="P14" s="2"/>
      <c r="Q14" s="4"/>
      <c r="R14" s="2"/>
      <c r="S14" s="4"/>
      <c r="T14" s="2"/>
      <c r="U14" s="5"/>
      <c r="V14" s="2"/>
      <c r="W14" s="5"/>
    </row>
    <row r="15" spans="1:23" x14ac:dyDescent="0.3">
      <c r="A15" s="2"/>
      <c r="B15" s="2"/>
      <c r="C15" s="2"/>
      <c r="D15" s="2" t="s">
        <v>19</v>
      </c>
      <c r="E15" s="2"/>
      <c r="F15" s="2"/>
      <c r="G15" s="2"/>
      <c r="H15" s="2"/>
      <c r="I15" s="3"/>
      <c r="J15" s="2"/>
      <c r="K15" s="2"/>
      <c r="L15" s="2"/>
      <c r="M15" s="2"/>
      <c r="N15" s="2"/>
      <c r="O15" s="2"/>
      <c r="P15" s="2"/>
      <c r="Q15" s="4"/>
      <c r="R15" s="2"/>
      <c r="S15" s="4"/>
      <c r="T15" s="2"/>
      <c r="U15" s="5"/>
      <c r="V15" s="2"/>
      <c r="W15" s="5"/>
    </row>
    <row r="16" spans="1:23" ht="15" thickBot="1" x14ac:dyDescent="0.35">
      <c r="A16" s="1"/>
      <c r="B16" s="1"/>
      <c r="C16" s="1"/>
      <c r="D16" s="1"/>
      <c r="E16" s="6"/>
      <c r="F16" s="6"/>
      <c r="G16" s="6" t="s">
        <v>40</v>
      </c>
      <c r="H16" s="6"/>
      <c r="I16" s="7">
        <v>41973</v>
      </c>
      <c r="J16" s="6"/>
      <c r="K16" s="6" t="s">
        <v>44</v>
      </c>
      <c r="L16" s="6"/>
      <c r="M16" s="6" t="s">
        <v>115</v>
      </c>
      <c r="N16" s="6"/>
      <c r="O16" s="6" t="s">
        <v>123</v>
      </c>
      <c r="P16" s="6"/>
      <c r="Q16" s="8">
        <v>1</v>
      </c>
      <c r="R16" s="6"/>
      <c r="S16" s="9">
        <v>49.95</v>
      </c>
      <c r="T16" s="6"/>
      <c r="U16" s="10">
        <f>ROUND(IF(ISNUMBER(S16), Q16*S16, Q16),5)</f>
        <v>49.95</v>
      </c>
      <c r="V16" s="6"/>
      <c r="W16" s="10">
        <f>ROUND(W15+U16,5)</f>
        <v>49.95</v>
      </c>
    </row>
    <row r="17" spans="1:23" x14ac:dyDescent="0.3">
      <c r="A17" s="6"/>
      <c r="B17" s="6"/>
      <c r="C17" s="6"/>
      <c r="D17" s="6" t="s">
        <v>20</v>
      </c>
      <c r="E17" s="6"/>
      <c r="F17" s="6"/>
      <c r="G17" s="6"/>
      <c r="H17" s="6"/>
      <c r="I17" s="7"/>
      <c r="J17" s="6"/>
      <c r="K17" s="6"/>
      <c r="L17" s="6"/>
      <c r="M17" s="6"/>
      <c r="N17" s="6"/>
      <c r="O17" s="6"/>
      <c r="P17" s="6"/>
      <c r="Q17" s="9">
        <f>ROUND(SUM(Q15:Q16),5)</f>
        <v>1</v>
      </c>
      <c r="R17" s="6"/>
      <c r="S17" s="9"/>
      <c r="T17" s="6"/>
      <c r="U17" s="11">
        <f>ROUND(SUM(U15:U16),5)</f>
        <v>49.95</v>
      </c>
      <c r="V17" s="6"/>
      <c r="W17" s="11">
        <f>W16</f>
        <v>49.95</v>
      </c>
    </row>
    <row r="18" spans="1:23" ht="28.8" customHeight="1" x14ac:dyDescent="0.3">
      <c r="A18" s="2"/>
      <c r="B18" s="2"/>
      <c r="C18" s="2"/>
      <c r="D18" s="2" t="s">
        <v>21</v>
      </c>
      <c r="E18" s="2"/>
      <c r="F18" s="2"/>
      <c r="G18" s="2"/>
      <c r="H18" s="2"/>
      <c r="I18" s="3"/>
      <c r="J18" s="2"/>
      <c r="K18" s="2"/>
      <c r="L18" s="2"/>
      <c r="M18" s="2"/>
      <c r="N18" s="2"/>
      <c r="O18" s="2"/>
      <c r="P18" s="2"/>
      <c r="Q18" s="4"/>
      <c r="R18" s="2"/>
      <c r="S18" s="4"/>
      <c r="T18" s="2"/>
      <c r="U18" s="5"/>
      <c r="V18" s="2"/>
      <c r="W18" s="5"/>
    </row>
    <row r="19" spans="1:23" ht="15" thickBot="1" x14ac:dyDescent="0.35">
      <c r="A19" s="1"/>
      <c r="B19" s="1"/>
      <c r="C19" s="1"/>
      <c r="D19" s="1"/>
      <c r="E19" s="6"/>
      <c r="F19" s="6"/>
      <c r="G19" s="6" t="s">
        <v>40</v>
      </c>
      <c r="H19" s="6"/>
      <c r="I19" s="7">
        <v>41973</v>
      </c>
      <c r="J19" s="6"/>
      <c r="K19" s="6" t="s">
        <v>44</v>
      </c>
      <c r="L19" s="6"/>
      <c r="M19" s="6" t="s">
        <v>116</v>
      </c>
      <c r="N19" s="6"/>
      <c r="O19" s="6" t="s">
        <v>123</v>
      </c>
      <c r="P19" s="6"/>
      <c r="Q19" s="8">
        <v>1</v>
      </c>
      <c r="R19" s="6"/>
      <c r="S19" s="9">
        <v>245</v>
      </c>
      <c r="T19" s="6"/>
      <c r="U19" s="10">
        <f>ROUND(IF(ISNUMBER(S19), Q19*S19, Q19),5)</f>
        <v>245</v>
      </c>
      <c r="V19" s="6"/>
      <c r="W19" s="10">
        <f>ROUND(W18+U19,5)</f>
        <v>245</v>
      </c>
    </row>
    <row r="20" spans="1:23" x14ac:dyDescent="0.3">
      <c r="A20" s="6"/>
      <c r="B20" s="6"/>
      <c r="C20" s="6"/>
      <c r="D20" s="6" t="s">
        <v>22</v>
      </c>
      <c r="E20" s="6"/>
      <c r="F20" s="6"/>
      <c r="G20" s="6"/>
      <c r="H20" s="6"/>
      <c r="I20" s="7"/>
      <c r="J20" s="6"/>
      <c r="K20" s="6"/>
      <c r="L20" s="6"/>
      <c r="M20" s="6"/>
      <c r="N20" s="6"/>
      <c r="O20" s="6"/>
      <c r="P20" s="6"/>
      <c r="Q20" s="9">
        <f>ROUND(SUM(Q18:Q19),5)</f>
        <v>1</v>
      </c>
      <c r="R20" s="6"/>
      <c r="S20" s="9"/>
      <c r="T20" s="6"/>
      <c r="U20" s="11">
        <f>ROUND(SUM(U18:U19),5)</f>
        <v>245</v>
      </c>
      <c r="V20" s="6"/>
      <c r="W20" s="11">
        <f>W19</f>
        <v>245</v>
      </c>
    </row>
    <row r="21" spans="1:23" ht="28.8" customHeight="1" x14ac:dyDescent="0.3">
      <c r="A21" s="2"/>
      <c r="B21" s="2"/>
      <c r="C21" s="2"/>
      <c r="D21" s="2" t="s">
        <v>23</v>
      </c>
      <c r="E21" s="2"/>
      <c r="F21" s="2"/>
      <c r="G21" s="2"/>
      <c r="H21" s="2"/>
      <c r="I21" s="3"/>
      <c r="J21" s="2"/>
      <c r="K21" s="2"/>
      <c r="L21" s="2"/>
      <c r="M21" s="2"/>
      <c r="N21" s="2"/>
      <c r="O21" s="2"/>
      <c r="P21" s="2"/>
      <c r="Q21" s="4"/>
      <c r="R21" s="2"/>
      <c r="S21" s="4"/>
      <c r="T21" s="2"/>
      <c r="U21" s="5"/>
      <c r="V21" s="2"/>
      <c r="W21" s="5"/>
    </row>
    <row r="22" spans="1:23" ht="15" thickBot="1" x14ac:dyDescent="0.35">
      <c r="A22" s="1"/>
      <c r="B22" s="1"/>
      <c r="C22" s="1"/>
      <c r="D22" s="1"/>
      <c r="E22" s="6"/>
      <c r="F22" s="6"/>
      <c r="G22" s="6" t="s">
        <v>40</v>
      </c>
      <c r="H22" s="6"/>
      <c r="I22" s="7">
        <v>41973</v>
      </c>
      <c r="J22" s="6"/>
      <c r="K22" s="6" t="s">
        <v>44</v>
      </c>
      <c r="L22" s="6"/>
      <c r="M22" s="6" t="s">
        <v>116</v>
      </c>
      <c r="N22" s="6"/>
      <c r="O22" s="6" t="s">
        <v>123</v>
      </c>
      <c r="P22" s="6"/>
      <c r="Q22" s="12">
        <v>1</v>
      </c>
      <c r="R22" s="6"/>
      <c r="S22" s="9">
        <v>245</v>
      </c>
      <c r="T22" s="6"/>
      <c r="U22" s="13">
        <f>ROUND(IF(ISNUMBER(S22), Q22*S22, Q22),5)</f>
        <v>245</v>
      </c>
      <c r="V22" s="6"/>
      <c r="W22" s="13">
        <f>ROUND(W21+U22,5)</f>
        <v>245</v>
      </c>
    </row>
    <row r="23" spans="1:23" ht="15" thickBot="1" x14ac:dyDescent="0.35">
      <c r="A23" s="6"/>
      <c r="B23" s="6"/>
      <c r="C23" s="6"/>
      <c r="D23" s="6" t="s">
        <v>24</v>
      </c>
      <c r="E23" s="6"/>
      <c r="F23" s="6"/>
      <c r="G23" s="6"/>
      <c r="H23" s="6"/>
      <c r="I23" s="7"/>
      <c r="J23" s="6"/>
      <c r="K23" s="6"/>
      <c r="L23" s="6"/>
      <c r="M23" s="6"/>
      <c r="N23" s="6"/>
      <c r="O23" s="6"/>
      <c r="P23" s="6"/>
      <c r="Q23" s="16">
        <f>ROUND(SUM(Q21:Q22),5)</f>
        <v>1</v>
      </c>
      <c r="R23" s="6"/>
      <c r="S23" s="9"/>
      <c r="T23" s="6"/>
      <c r="U23" s="17">
        <f>ROUND(SUM(U21:U22),5)</f>
        <v>245</v>
      </c>
      <c r="V23" s="6"/>
      <c r="W23" s="17">
        <f>W22</f>
        <v>245</v>
      </c>
    </row>
    <row r="24" spans="1:23" ht="28.8" customHeight="1" thickBot="1" x14ac:dyDescent="0.35">
      <c r="A24" s="6"/>
      <c r="B24" s="6"/>
      <c r="C24" s="6" t="s">
        <v>25</v>
      </c>
      <c r="D24" s="6"/>
      <c r="E24" s="6"/>
      <c r="F24" s="6"/>
      <c r="G24" s="6"/>
      <c r="H24" s="6"/>
      <c r="I24" s="7"/>
      <c r="J24" s="6"/>
      <c r="K24" s="6"/>
      <c r="L24" s="6"/>
      <c r="M24" s="6"/>
      <c r="N24" s="6"/>
      <c r="O24" s="6"/>
      <c r="P24" s="6"/>
      <c r="Q24" s="14">
        <f>ROUND(Q17+Q20+Q23,5)</f>
        <v>3</v>
      </c>
      <c r="R24" s="6"/>
      <c r="S24" s="9"/>
      <c r="T24" s="6"/>
      <c r="U24" s="15">
        <f>ROUND(U17+U20+U23,5)</f>
        <v>539.95000000000005</v>
      </c>
      <c r="V24" s="6"/>
      <c r="W24" s="15">
        <f>ROUND(W17+W20+W23,5)</f>
        <v>539.95000000000005</v>
      </c>
    </row>
    <row r="25" spans="1:23" ht="28.8" customHeight="1" x14ac:dyDescent="0.3">
      <c r="A25" s="6"/>
      <c r="B25" s="6" t="s">
        <v>26</v>
      </c>
      <c r="C25" s="6"/>
      <c r="D25" s="6"/>
      <c r="E25" s="6"/>
      <c r="F25" s="6"/>
      <c r="G25" s="6"/>
      <c r="H25" s="6"/>
      <c r="I25" s="7"/>
      <c r="J25" s="6"/>
      <c r="K25" s="6"/>
      <c r="L25" s="6"/>
      <c r="M25" s="6"/>
      <c r="N25" s="6"/>
      <c r="O25" s="6"/>
      <c r="P25" s="6"/>
      <c r="Q25" s="9">
        <f>ROUND(Q13+Q24,5)</f>
        <v>7</v>
      </c>
      <c r="R25" s="6"/>
      <c r="S25" s="9"/>
      <c r="T25" s="6"/>
      <c r="U25" s="11">
        <f>ROUND(U13+U24,5)</f>
        <v>709.75</v>
      </c>
      <c r="V25" s="6"/>
      <c r="W25" s="11">
        <f>ROUND(W13+W24,5)</f>
        <v>709.75</v>
      </c>
    </row>
    <row r="26" spans="1:23" ht="28.8" customHeight="1" x14ac:dyDescent="0.3">
      <c r="A26" s="2"/>
      <c r="B26" s="2" t="s">
        <v>27</v>
      </c>
      <c r="C26" s="2"/>
      <c r="D26" s="2"/>
      <c r="E26" s="2"/>
      <c r="F26" s="2"/>
      <c r="G26" s="2"/>
      <c r="H26" s="2"/>
      <c r="I26" s="3"/>
      <c r="J26" s="2"/>
      <c r="K26" s="2"/>
      <c r="L26" s="2"/>
      <c r="M26" s="2"/>
      <c r="N26" s="2"/>
      <c r="O26" s="2"/>
      <c r="P26" s="2"/>
      <c r="Q26" s="4"/>
      <c r="R26" s="2"/>
      <c r="S26" s="4"/>
      <c r="T26" s="2"/>
      <c r="U26" s="5"/>
      <c r="V26" s="2"/>
      <c r="W26" s="5"/>
    </row>
    <row r="27" spans="1:23" x14ac:dyDescent="0.3">
      <c r="A27" s="2"/>
      <c r="B27" s="2"/>
      <c r="C27" s="2" t="s">
        <v>28</v>
      </c>
      <c r="D27" s="2"/>
      <c r="E27" s="2"/>
      <c r="F27" s="2"/>
      <c r="G27" s="2"/>
      <c r="H27" s="2"/>
      <c r="I27" s="3"/>
      <c r="J27" s="2"/>
      <c r="K27" s="2"/>
      <c r="L27" s="2"/>
      <c r="M27" s="2"/>
      <c r="N27" s="2"/>
      <c r="O27" s="2"/>
      <c r="P27" s="2"/>
      <c r="Q27" s="4"/>
      <c r="R27" s="2"/>
      <c r="S27" s="4"/>
      <c r="T27" s="2"/>
      <c r="U27" s="5"/>
      <c r="V27" s="2"/>
      <c r="W27" s="5"/>
    </row>
    <row r="28" spans="1:23" x14ac:dyDescent="0.3">
      <c r="A28" s="6"/>
      <c r="B28" s="6"/>
      <c r="C28" s="6"/>
      <c r="D28" s="6"/>
      <c r="E28" s="6"/>
      <c r="F28" s="6"/>
      <c r="G28" s="6" t="s">
        <v>41</v>
      </c>
      <c r="H28" s="6"/>
      <c r="I28" s="7">
        <v>41944</v>
      </c>
      <c r="J28" s="6"/>
      <c r="K28" s="6" t="s">
        <v>45</v>
      </c>
      <c r="L28" s="6"/>
      <c r="M28" s="6" t="s">
        <v>117</v>
      </c>
      <c r="N28" s="6"/>
      <c r="O28" s="6" t="s">
        <v>124</v>
      </c>
      <c r="P28" s="6"/>
      <c r="Q28" s="9">
        <v>1</v>
      </c>
      <c r="R28" s="6"/>
      <c r="S28" s="9">
        <v>80</v>
      </c>
      <c r="T28" s="6"/>
      <c r="U28" s="11">
        <f t="shared" ref="U28:U59" si="0">ROUND(IF(ISNUMBER(S28), Q28*S28, Q28),5)</f>
        <v>80</v>
      </c>
      <c r="V28" s="6"/>
      <c r="W28" s="11">
        <f t="shared" ref="W28:W59" si="1">ROUND(W27+U28,5)</f>
        <v>80</v>
      </c>
    </row>
    <row r="29" spans="1:23" x14ac:dyDescent="0.3">
      <c r="A29" s="6"/>
      <c r="B29" s="6"/>
      <c r="C29" s="6"/>
      <c r="D29" s="6"/>
      <c r="E29" s="6"/>
      <c r="F29" s="6"/>
      <c r="G29" s="6" t="s">
        <v>41</v>
      </c>
      <c r="H29" s="6"/>
      <c r="I29" s="7">
        <v>41944</v>
      </c>
      <c r="J29" s="6"/>
      <c r="K29" s="6" t="s">
        <v>46</v>
      </c>
      <c r="L29" s="6"/>
      <c r="M29" s="6" t="s">
        <v>118</v>
      </c>
      <c r="N29" s="6"/>
      <c r="O29" s="6" t="s">
        <v>124</v>
      </c>
      <c r="P29" s="6"/>
      <c r="Q29" s="9">
        <v>1</v>
      </c>
      <c r="R29" s="6"/>
      <c r="S29" s="9">
        <v>28.95</v>
      </c>
      <c r="T29" s="6"/>
      <c r="U29" s="11">
        <f t="shared" si="0"/>
        <v>28.95</v>
      </c>
      <c r="V29" s="6"/>
      <c r="W29" s="11">
        <f t="shared" si="1"/>
        <v>108.95</v>
      </c>
    </row>
    <row r="30" spans="1:23" x14ac:dyDescent="0.3">
      <c r="A30" s="6"/>
      <c r="B30" s="6"/>
      <c r="C30" s="6"/>
      <c r="D30" s="6"/>
      <c r="E30" s="6"/>
      <c r="F30" s="6"/>
      <c r="G30" s="6" t="s">
        <v>41</v>
      </c>
      <c r="H30" s="6"/>
      <c r="I30" s="7">
        <v>41945</v>
      </c>
      <c r="J30" s="6"/>
      <c r="K30" s="6" t="s">
        <v>47</v>
      </c>
      <c r="L30" s="6"/>
      <c r="M30" s="6" t="s">
        <v>117</v>
      </c>
      <c r="N30" s="6"/>
      <c r="O30" s="6" t="s">
        <v>124</v>
      </c>
      <c r="P30" s="6"/>
      <c r="Q30" s="9">
        <v>1</v>
      </c>
      <c r="R30" s="6"/>
      <c r="S30" s="9">
        <v>80</v>
      </c>
      <c r="T30" s="6"/>
      <c r="U30" s="11">
        <f t="shared" si="0"/>
        <v>80</v>
      </c>
      <c r="V30" s="6"/>
      <c r="W30" s="11">
        <f t="shared" si="1"/>
        <v>188.95</v>
      </c>
    </row>
    <row r="31" spans="1:23" x14ac:dyDescent="0.3">
      <c r="A31" s="6"/>
      <c r="B31" s="6"/>
      <c r="C31" s="6"/>
      <c r="D31" s="6"/>
      <c r="E31" s="6"/>
      <c r="F31" s="6"/>
      <c r="G31" s="6" t="s">
        <v>41</v>
      </c>
      <c r="H31" s="6"/>
      <c r="I31" s="7">
        <v>41945</v>
      </c>
      <c r="J31" s="6"/>
      <c r="K31" s="6" t="s">
        <v>48</v>
      </c>
      <c r="L31" s="6"/>
      <c r="M31" s="6" t="s">
        <v>118</v>
      </c>
      <c r="N31" s="6"/>
      <c r="O31" s="6" t="s">
        <v>124</v>
      </c>
      <c r="P31" s="6"/>
      <c r="Q31" s="9">
        <v>1</v>
      </c>
      <c r="R31" s="6"/>
      <c r="S31" s="9">
        <v>28.95</v>
      </c>
      <c r="T31" s="6"/>
      <c r="U31" s="11">
        <f t="shared" si="0"/>
        <v>28.95</v>
      </c>
      <c r="V31" s="6"/>
      <c r="W31" s="11">
        <f t="shared" si="1"/>
        <v>217.9</v>
      </c>
    </row>
    <row r="32" spans="1:23" x14ac:dyDescent="0.3">
      <c r="A32" s="6"/>
      <c r="B32" s="6"/>
      <c r="C32" s="6"/>
      <c r="D32" s="6"/>
      <c r="E32" s="6"/>
      <c r="F32" s="6"/>
      <c r="G32" s="6" t="s">
        <v>41</v>
      </c>
      <c r="H32" s="6"/>
      <c r="I32" s="7">
        <v>41946</v>
      </c>
      <c r="J32" s="6"/>
      <c r="K32" s="6" t="s">
        <v>49</v>
      </c>
      <c r="L32" s="6"/>
      <c r="M32" s="6" t="s">
        <v>117</v>
      </c>
      <c r="N32" s="6"/>
      <c r="O32" s="6" t="s">
        <v>124</v>
      </c>
      <c r="P32" s="6"/>
      <c r="Q32" s="9">
        <v>1</v>
      </c>
      <c r="R32" s="6"/>
      <c r="S32" s="9">
        <v>80</v>
      </c>
      <c r="T32" s="6"/>
      <c r="U32" s="11">
        <f t="shared" si="0"/>
        <v>80</v>
      </c>
      <c r="V32" s="6"/>
      <c r="W32" s="11">
        <f t="shared" si="1"/>
        <v>297.89999999999998</v>
      </c>
    </row>
    <row r="33" spans="1:23" x14ac:dyDescent="0.3">
      <c r="A33" s="6"/>
      <c r="B33" s="6"/>
      <c r="C33" s="6"/>
      <c r="D33" s="6"/>
      <c r="E33" s="6"/>
      <c r="F33" s="6"/>
      <c r="G33" s="6" t="s">
        <v>41</v>
      </c>
      <c r="H33" s="6"/>
      <c r="I33" s="7">
        <v>41946</v>
      </c>
      <c r="J33" s="6"/>
      <c r="K33" s="6" t="s">
        <v>50</v>
      </c>
      <c r="L33" s="6"/>
      <c r="M33" s="6" t="s">
        <v>118</v>
      </c>
      <c r="N33" s="6"/>
      <c r="O33" s="6" t="s">
        <v>124</v>
      </c>
      <c r="P33" s="6"/>
      <c r="Q33" s="9">
        <v>1</v>
      </c>
      <c r="R33" s="6"/>
      <c r="S33" s="9">
        <v>28.95</v>
      </c>
      <c r="T33" s="6"/>
      <c r="U33" s="11">
        <f t="shared" si="0"/>
        <v>28.95</v>
      </c>
      <c r="V33" s="6"/>
      <c r="W33" s="11">
        <f t="shared" si="1"/>
        <v>326.85000000000002</v>
      </c>
    </row>
    <row r="34" spans="1:23" x14ac:dyDescent="0.3">
      <c r="A34" s="6"/>
      <c r="B34" s="6"/>
      <c r="C34" s="6"/>
      <c r="D34" s="6"/>
      <c r="E34" s="6"/>
      <c r="F34" s="6"/>
      <c r="G34" s="6" t="s">
        <v>41</v>
      </c>
      <c r="H34" s="6"/>
      <c r="I34" s="7">
        <v>41947</v>
      </c>
      <c r="J34" s="6"/>
      <c r="K34" s="6" t="s">
        <v>51</v>
      </c>
      <c r="L34" s="6"/>
      <c r="M34" s="6" t="s">
        <v>117</v>
      </c>
      <c r="N34" s="6"/>
      <c r="O34" s="6" t="s">
        <v>124</v>
      </c>
      <c r="P34" s="6"/>
      <c r="Q34" s="9">
        <v>1</v>
      </c>
      <c r="R34" s="6"/>
      <c r="S34" s="9">
        <v>80</v>
      </c>
      <c r="T34" s="6"/>
      <c r="U34" s="11">
        <f t="shared" si="0"/>
        <v>80</v>
      </c>
      <c r="V34" s="6"/>
      <c r="W34" s="11">
        <f t="shared" si="1"/>
        <v>406.85</v>
      </c>
    </row>
    <row r="35" spans="1:23" x14ac:dyDescent="0.3">
      <c r="A35" s="6"/>
      <c r="B35" s="6"/>
      <c r="C35" s="6"/>
      <c r="D35" s="6"/>
      <c r="E35" s="6"/>
      <c r="F35" s="6"/>
      <c r="G35" s="6" t="s">
        <v>41</v>
      </c>
      <c r="H35" s="6"/>
      <c r="I35" s="7">
        <v>41947</v>
      </c>
      <c r="J35" s="6"/>
      <c r="K35" s="6" t="s">
        <v>52</v>
      </c>
      <c r="L35" s="6"/>
      <c r="M35" s="6" t="s">
        <v>118</v>
      </c>
      <c r="N35" s="6"/>
      <c r="O35" s="6" t="s">
        <v>124</v>
      </c>
      <c r="P35" s="6"/>
      <c r="Q35" s="9">
        <v>1</v>
      </c>
      <c r="R35" s="6"/>
      <c r="S35" s="9">
        <v>28.95</v>
      </c>
      <c r="T35" s="6"/>
      <c r="U35" s="11">
        <f t="shared" si="0"/>
        <v>28.95</v>
      </c>
      <c r="V35" s="6"/>
      <c r="W35" s="11">
        <f t="shared" si="1"/>
        <v>435.8</v>
      </c>
    </row>
    <row r="36" spans="1:23" x14ac:dyDescent="0.3">
      <c r="A36" s="6"/>
      <c r="B36" s="6"/>
      <c r="C36" s="6"/>
      <c r="D36" s="6"/>
      <c r="E36" s="6"/>
      <c r="F36" s="6"/>
      <c r="G36" s="6" t="s">
        <v>41</v>
      </c>
      <c r="H36" s="6"/>
      <c r="I36" s="7">
        <v>41948</v>
      </c>
      <c r="J36" s="6"/>
      <c r="K36" s="6" t="s">
        <v>53</v>
      </c>
      <c r="L36" s="6"/>
      <c r="M36" s="6" t="s">
        <v>117</v>
      </c>
      <c r="N36" s="6"/>
      <c r="O36" s="6" t="s">
        <v>124</v>
      </c>
      <c r="P36" s="6"/>
      <c r="Q36" s="9">
        <v>1</v>
      </c>
      <c r="R36" s="6"/>
      <c r="S36" s="9">
        <v>80</v>
      </c>
      <c r="T36" s="6"/>
      <c r="U36" s="11">
        <f t="shared" si="0"/>
        <v>80</v>
      </c>
      <c r="V36" s="6"/>
      <c r="W36" s="11">
        <f t="shared" si="1"/>
        <v>515.79999999999995</v>
      </c>
    </row>
    <row r="37" spans="1:23" x14ac:dyDescent="0.3">
      <c r="A37" s="6"/>
      <c r="B37" s="6"/>
      <c r="C37" s="6"/>
      <c r="D37" s="6"/>
      <c r="E37" s="6"/>
      <c r="F37" s="6"/>
      <c r="G37" s="6" t="s">
        <v>41</v>
      </c>
      <c r="H37" s="6"/>
      <c r="I37" s="7">
        <v>41948</v>
      </c>
      <c r="J37" s="6"/>
      <c r="K37" s="6" t="s">
        <v>54</v>
      </c>
      <c r="L37" s="6"/>
      <c r="M37" s="6" t="s">
        <v>118</v>
      </c>
      <c r="N37" s="6"/>
      <c r="O37" s="6" t="s">
        <v>124</v>
      </c>
      <c r="P37" s="6"/>
      <c r="Q37" s="9">
        <v>1</v>
      </c>
      <c r="R37" s="6"/>
      <c r="S37" s="9">
        <v>28.95</v>
      </c>
      <c r="T37" s="6"/>
      <c r="U37" s="11">
        <f t="shared" si="0"/>
        <v>28.95</v>
      </c>
      <c r="V37" s="6"/>
      <c r="W37" s="11">
        <f t="shared" si="1"/>
        <v>544.75</v>
      </c>
    </row>
    <row r="38" spans="1:23" x14ac:dyDescent="0.3">
      <c r="A38" s="6"/>
      <c r="B38" s="6"/>
      <c r="C38" s="6"/>
      <c r="D38" s="6"/>
      <c r="E38" s="6"/>
      <c r="F38" s="6"/>
      <c r="G38" s="6" t="s">
        <v>41</v>
      </c>
      <c r="H38" s="6"/>
      <c r="I38" s="7">
        <v>41949</v>
      </c>
      <c r="J38" s="6"/>
      <c r="K38" s="6" t="s">
        <v>55</v>
      </c>
      <c r="L38" s="6"/>
      <c r="M38" s="6" t="s">
        <v>117</v>
      </c>
      <c r="N38" s="6"/>
      <c r="O38" s="6" t="s">
        <v>124</v>
      </c>
      <c r="P38" s="6"/>
      <c r="Q38" s="9">
        <v>1</v>
      </c>
      <c r="R38" s="6"/>
      <c r="S38" s="9">
        <v>80</v>
      </c>
      <c r="T38" s="6"/>
      <c r="U38" s="11">
        <f t="shared" si="0"/>
        <v>80</v>
      </c>
      <c r="V38" s="6"/>
      <c r="W38" s="11">
        <f t="shared" si="1"/>
        <v>624.75</v>
      </c>
    </row>
    <row r="39" spans="1:23" x14ac:dyDescent="0.3">
      <c r="A39" s="6"/>
      <c r="B39" s="6"/>
      <c r="C39" s="6"/>
      <c r="D39" s="6"/>
      <c r="E39" s="6"/>
      <c r="F39" s="6"/>
      <c r="G39" s="6" t="s">
        <v>41</v>
      </c>
      <c r="H39" s="6"/>
      <c r="I39" s="7">
        <v>41949</v>
      </c>
      <c r="J39" s="6"/>
      <c r="K39" s="6" t="s">
        <v>56</v>
      </c>
      <c r="L39" s="6"/>
      <c r="M39" s="6" t="s">
        <v>118</v>
      </c>
      <c r="N39" s="6"/>
      <c r="O39" s="6" t="s">
        <v>124</v>
      </c>
      <c r="P39" s="6"/>
      <c r="Q39" s="9">
        <v>1</v>
      </c>
      <c r="R39" s="6"/>
      <c r="S39" s="9">
        <v>28.95</v>
      </c>
      <c r="T39" s="6"/>
      <c r="U39" s="11">
        <f t="shared" si="0"/>
        <v>28.95</v>
      </c>
      <c r="V39" s="6"/>
      <c r="W39" s="11">
        <f t="shared" si="1"/>
        <v>653.70000000000005</v>
      </c>
    </row>
    <row r="40" spans="1:23" x14ac:dyDescent="0.3">
      <c r="A40" s="6"/>
      <c r="B40" s="6"/>
      <c r="C40" s="6"/>
      <c r="D40" s="6"/>
      <c r="E40" s="6"/>
      <c r="F40" s="6"/>
      <c r="G40" s="6" t="s">
        <v>41</v>
      </c>
      <c r="H40" s="6"/>
      <c r="I40" s="7">
        <v>41950</v>
      </c>
      <c r="J40" s="6"/>
      <c r="K40" s="6" t="s">
        <v>57</v>
      </c>
      <c r="L40" s="6"/>
      <c r="M40" s="6" t="s">
        <v>117</v>
      </c>
      <c r="N40" s="6"/>
      <c r="O40" s="6" t="s">
        <v>124</v>
      </c>
      <c r="P40" s="6"/>
      <c r="Q40" s="9">
        <v>1</v>
      </c>
      <c r="R40" s="6"/>
      <c r="S40" s="9">
        <v>80</v>
      </c>
      <c r="T40" s="6"/>
      <c r="U40" s="11">
        <f t="shared" si="0"/>
        <v>80</v>
      </c>
      <c r="V40" s="6"/>
      <c r="W40" s="11">
        <f t="shared" si="1"/>
        <v>733.7</v>
      </c>
    </row>
    <row r="41" spans="1:23" x14ac:dyDescent="0.3">
      <c r="A41" s="6"/>
      <c r="B41" s="6"/>
      <c r="C41" s="6"/>
      <c r="D41" s="6"/>
      <c r="E41" s="6"/>
      <c r="F41" s="6"/>
      <c r="G41" s="6" t="s">
        <v>41</v>
      </c>
      <c r="H41" s="6"/>
      <c r="I41" s="7">
        <v>41950</v>
      </c>
      <c r="J41" s="6"/>
      <c r="K41" s="6" t="s">
        <v>58</v>
      </c>
      <c r="L41" s="6"/>
      <c r="M41" s="6" t="s">
        <v>118</v>
      </c>
      <c r="N41" s="6"/>
      <c r="O41" s="6" t="s">
        <v>124</v>
      </c>
      <c r="P41" s="6"/>
      <c r="Q41" s="9">
        <v>1</v>
      </c>
      <c r="R41" s="6"/>
      <c r="S41" s="9">
        <v>28.95</v>
      </c>
      <c r="T41" s="6"/>
      <c r="U41" s="11">
        <f t="shared" si="0"/>
        <v>28.95</v>
      </c>
      <c r="V41" s="6"/>
      <c r="W41" s="11">
        <f t="shared" si="1"/>
        <v>762.65</v>
      </c>
    </row>
    <row r="42" spans="1:23" x14ac:dyDescent="0.3">
      <c r="A42" s="6"/>
      <c r="B42" s="6"/>
      <c r="C42" s="6"/>
      <c r="D42" s="6"/>
      <c r="E42" s="6"/>
      <c r="F42" s="6"/>
      <c r="G42" s="6" t="s">
        <v>41</v>
      </c>
      <c r="H42" s="6"/>
      <c r="I42" s="7">
        <v>41951</v>
      </c>
      <c r="J42" s="6"/>
      <c r="K42" s="6" t="s">
        <v>59</v>
      </c>
      <c r="L42" s="6"/>
      <c r="M42" s="6" t="s">
        <v>117</v>
      </c>
      <c r="N42" s="6"/>
      <c r="O42" s="6" t="s">
        <v>124</v>
      </c>
      <c r="P42" s="6"/>
      <c r="Q42" s="9">
        <v>1</v>
      </c>
      <c r="R42" s="6"/>
      <c r="S42" s="9">
        <v>80</v>
      </c>
      <c r="T42" s="6"/>
      <c r="U42" s="11">
        <f t="shared" si="0"/>
        <v>80</v>
      </c>
      <c r="V42" s="6"/>
      <c r="W42" s="11">
        <f t="shared" si="1"/>
        <v>842.65</v>
      </c>
    </row>
    <row r="43" spans="1:23" x14ac:dyDescent="0.3">
      <c r="A43" s="6"/>
      <c r="B43" s="6"/>
      <c r="C43" s="6"/>
      <c r="D43" s="6"/>
      <c r="E43" s="6"/>
      <c r="F43" s="6"/>
      <c r="G43" s="6" t="s">
        <v>41</v>
      </c>
      <c r="H43" s="6"/>
      <c r="I43" s="7">
        <v>41951</v>
      </c>
      <c r="J43" s="6"/>
      <c r="K43" s="6" t="s">
        <v>60</v>
      </c>
      <c r="L43" s="6"/>
      <c r="M43" s="6" t="s">
        <v>118</v>
      </c>
      <c r="N43" s="6"/>
      <c r="O43" s="6" t="s">
        <v>124</v>
      </c>
      <c r="P43" s="6"/>
      <c r="Q43" s="9">
        <v>1</v>
      </c>
      <c r="R43" s="6"/>
      <c r="S43" s="9">
        <v>28.95</v>
      </c>
      <c r="T43" s="6"/>
      <c r="U43" s="11">
        <f t="shared" si="0"/>
        <v>28.95</v>
      </c>
      <c r="V43" s="6"/>
      <c r="W43" s="11">
        <f t="shared" si="1"/>
        <v>871.6</v>
      </c>
    </row>
    <row r="44" spans="1:23" x14ac:dyDescent="0.3">
      <c r="A44" s="6"/>
      <c r="B44" s="6"/>
      <c r="C44" s="6"/>
      <c r="D44" s="6"/>
      <c r="E44" s="6"/>
      <c r="F44" s="6"/>
      <c r="G44" s="6" t="s">
        <v>41</v>
      </c>
      <c r="H44" s="6"/>
      <c r="I44" s="7">
        <v>41952</v>
      </c>
      <c r="J44" s="6"/>
      <c r="K44" s="6" t="s">
        <v>61</v>
      </c>
      <c r="L44" s="6"/>
      <c r="M44" s="6" t="s">
        <v>117</v>
      </c>
      <c r="N44" s="6"/>
      <c r="O44" s="6" t="s">
        <v>124</v>
      </c>
      <c r="P44" s="6"/>
      <c r="Q44" s="9">
        <v>1</v>
      </c>
      <c r="R44" s="6"/>
      <c r="S44" s="9">
        <v>80</v>
      </c>
      <c r="T44" s="6"/>
      <c r="U44" s="11">
        <f t="shared" si="0"/>
        <v>80</v>
      </c>
      <c r="V44" s="6"/>
      <c r="W44" s="11">
        <f t="shared" si="1"/>
        <v>951.6</v>
      </c>
    </row>
    <row r="45" spans="1:23" x14ac:dyDescent="0.3">
      <c r="A45" s="6"/>
      <c r="B45" s="6"/>
      <c r="C45" s="6"/>
      <c r="D45" s="6"/>
      <c r="E45" s="6"/>
      <c r="F45" s="6"/>
      <c r="G45" s="6" t="s">
        <v>41</v>
      </c>
      <c r="H45" s="6"/>
      <c r="I45" s="7">
        <v>41952</v>
      </c>
      <c r="J45" s="6"/>
      <c r="K45" s="6" t="s">
        <v>62</v>
      </c>
      <c r="L45" s="6"/>
      <c r="M45" s="6" t="s">
        <v>118</v>
      </c>
      <c r="N45" s="6"/>
      <c r="O45" s="6" t="s">
        <v>124</v>
      </c>
      <c r="P45" s="6"/>
      <c r="Q45" s="9">
        <v>1</v>
      </c>
      <c r="R45" s="6"/>
      <c r="S45" s="9">
        <v>28.95</v>
      </c>
      <c r="T45" s="6"/>
      <c r="U45" s="11">
        <f t="shared" si="0"/>
        <v>28.95</v>
      </c>
      <c r="V45" s="6"/>
      <c r="W45" s="11">
        <f t="shared" si="1"/>
        <v>980.55</v>
      </c>
    </row>
    <row r="46" spans="1:23" x14ac:dyDescent="0.3">
      <c r="A46" s="6"/>
      <c r="B46" s="6"/>
      <c r="C46" s="6"/>
      <c r="D46" s="6"/>
      <c r="E46" s="6"/>
      <c r="F46" s="6"/>
      <c r="G46" s="6" t="s">
        <v>41</v>
      </c>
      <c r="H46" s="6"/>
      <c r="I46" s="7">
        <v>41953</v>
      </c>
      <c r="J46" s="6"/>
      <c r="K46" s="6" t="s">
        <v>63</v>
      </c>
      <c r="L46" s="6"/>
      <c r="M46" s="6" t="s">
        <v>117</v>
      </c>
      <c r="N46" s="6"/>
      <c r="O46" s="6" t="s">
        <v>124</v>
      </c>
      <c r="P46" s="6"/>
      <c r="Q46" s="9">
        <v>1</v>
      </c>
      <c r="R46" s="6"/>
      <c r="S46" s="9">
        <v>80</v>
      </c>
      <c r="T46" s="6"/>
      <c r="U46" s="11">
        <f t="shared" si="0"/>
        <v>80</v>
      </c>
      <c r="V46" s="6"/>
      <c r="W46" s="11">
        <f t="shared" si="1"/>
        <v>1060.55</v>
      </c>
    </row>
    <row r="47" spans="1:23" x14ac:dyDescent="0.3">
      <c r="A47" s="6"/>
      <c r="B47" s="6"/>
      <c r="C47" s="6"/>
      <c r="D47" s="6"/>
      <c r="E47" s="6"/>
      <c r="F47" s="6"/>
      <c r="G47" s="6" t="s">
        <v>41</v>
      </c>
      <c r="H47" s="6"/>
      <c r="I47" s="7">
        <v>41953</v>
      </c>
      <c r="J47" s="6"/>
      <c r="K47" s="6" t="s">
        <v>64</v>
      </c>
      <c r="L47" s="6"/>
      <c r="M47" s="6" t="s">
        <v>118</v>
      </c>
      <c r="N47" s="6"/>
      <c r="O47" s="6" t="s">
        <v>124</v>
      </c>
      <c r="P47" s="6"/>
      <c r="Q47" s="9">
        <v>1</v>
      </c>
      <c r="R47" s="6"/>
      <c r="S47" s="9">
        <v>28.95</v>
      </c>
      <c r="T47" s="6"/>
      <c r="U47" s="11">
        <f t="shared" si="0"/>
        <v>28.95</v>
      </c>
      <c r="V47" s="6"/>
      <c r="W47" s="11">
        <f t="shared" si="1"/>
        <v>1089.5</v>
      </c>
    </row>
    <row r="48" spans="1:23" x14ac:dyDescent="0.3">
      <c r="A48" s="6"/>
      <c r="B48" s="6"/>
      <c r="C48" s="6"/>
      <c r="D48" s="6"/>
      <c r="E48" s="6"/>
      <c r="F48" s="6"/>
      <c r="G48" s="6" t="s">
        <v>41</v>
      </c>
      <c r="H48" s="6"/>
      <c r="I48" s="7">
        <v>41954</v>
      </c>
      <c r="J48" s="6"/>
      <c r="K48" s="6" t="s">
        <v>65</v>
      </c>
      <c r="L48" s="6"/>
      <c r="M48" s="6" t="s">
        <v>117</v>
      </c>
      <c r="N48" s="6"/>
      <c r="O48" s="6" t="s">
        <v>124</v>
      </c>
      <c r="P48" s="6"/>
      <c r="Q48" s="9">
        <v>1</v>
      </c>
      <c r="R48" s="6"/>
      <c r="S48" s="9">
        <v>80</v>
      </c>
      <c r="T48" s="6"/>
      <c r="U48" s="11">
        <f t="shared" si="0"/>
        <v>80</v>
      </c>
      <c r="V48" s="6"/>
      <c r="W48" s="11">
        <f t="shared" si="1"/>
        <v>1169.5</v>
      </c>
    </row>
    <row r="49" spans="1:23" x14ac:dyDescent="0.3">
      <c r="A49" s="6"/>
      <c r="B49" s="6"/>
      <c r="C49" s="6"/>
      <c r="D49" s="6"/>
      <c r="E49" s="6"/>
      <c r="F49" s="6"/>
      <c r="G49" s="6" t="s">
        <v>41</v>
      </c>
      <c r="H49" s="6"/>
      <c r="I49" s="7">
        <v>41954</v>
      </c>
      <c r="J49" s="6"/>
      <c r="K49" s="6" t="s">
        <v>66</v>
      </c>
      <c r="L49" s="6"/>
      <c r="M49" s="6" t="s">
        <v>118</v>
      </c>
      <c r="N49" s="6"/>
      <c r="O49" s="6" t="s">
        <v>124</v>
      </c>
      <c r="P49" s="6"/>
      <c r="Q49" s="9">
        <v>1</v>
      </c>
      <c r="R49" s="6"/>
      <c r="S49" s="9">
        <v>28.95</v>
      </c>
      <c r="T49" s="6"/>
      <c r="U49" s="11">
        <f t="shared" si="0"/>
        <v>28.95</v>
      </c>
      <c r="V49" s="6"/>
      <c r="W49" s="11">
        <f t="shared" si="1"/>
        <v>1198.45</v>
      </c>
    </row>
    <row r="50" spans="1:23" x14ac:dyDescent="0.3">
      <c r="A50" s="6"/>
      <c r="B50" s="6"/>
      <c r="C50" s="6"/>
      <c r="D50" s="6"/>
      <c r="E50" s="6"/>
      <c r="F50" s="6"/>
      <c r="G50" s="6" t="s">
        <v>41</v>
      </c>
      <c r="H50" s="6"/>
      <c r="I50" s="7">
        <v>41955</v>
      </c>
      <c r="J50" s="6"/>
      <c r="K50" s="6" t="s">
        <v>67</v>
      </c>
      <c r="L50" s="6"/>
      <c r="M50" s="6" t="s">
        <v>117</v>
      </c>
      <c r="N50" s="6"/>
      <c r="O50" s="6" t="s">
        <v>124</v>
      </c>
      <c r="P50" s="6"/>
      <c r="Q50" s="9">
        <v>1</v>
      </c>
      <c r="R50" s="6"/>
      <c r="S50" s="9">
        <v>80</v>
      </c>
      <c r="T50" s="6"/>
      <c r="U50" s="11">
        <f t="shared" si="0"/>
        <v>80</v>
      </c>
      <c r="V50" s="6"/>
      <c r="W50" s="11">
        <f t="shared" si="1"/>
        <v>1278.45</v>
      </c>
    </row>
    <row r="51" spans="1:23" x14ac:dyDescent="0.3">
      <c r="A51" s="6"/>
      <c r="B51" s="6"/>
      <c r="C51" s="6"/>
      <c r="D51" s="6"/>
      <c r="E51" s="6"/>
      <c r="F51" s="6"/>
      <c r="G51" s="6" t="s">
        <v>41</v>
      </c>
      <c r="H51" s="6"/>
      <c r="I51" s="7">
        <v>41955</v>
      </c>
      <c r="J51" s="6"/>
      <c r="K51" s="6" t="s">
        <v>68</v>
      </c>
      <c r="L51" s="6"/>
      <c r="M51" s="6" t="s">
        <v>118</v>
      </c>
      <c r="N51" s="6"/>
      <c r="O51" s="6" t="s">
        <v>124</v>
      </c>
      <c r="P51" s="6"/>
      <c r="Q51" s="9">
        <v>1</v>
      </c>
      <c r="R51" s="6"/>
      <c r="S51" s="9">
        <v>28.95</v>
      </c>
      <c r="T51" s="6"/>
      <c r="U51" s="11">
        <f t="shared" si="0"/>
        <v>28.95</v>
      </c>
      <c r="V51" s="6"/>
      <c r="W51" s="11">
        <f t="shared" si="1"/>
        <v>1307.4000000000001</v>
      </c>
    </row>
    <row r="52" spans="1:23" x14ac:dyDescent="0.3">
      <c r="A52" s="6"/>
      <c r="B52" s="6"/>
      <c r="C52" s="6"/>
      <c r="D52" s="6"/>
      <c r="E52" s="6"/>
      <c r="F52" s="6"/>
      <c r="G52" s="6" t="s">
        <v>41</v>
      </c>
      <c r="H52" s="6"/>
      <c r="I52" s="7">
        <v>41956</v>
      </c>
      <c r="J52" s="6"/>
      <c r="K52" s="6" t="s">
        <v>69</v>
      </c>
      <c r="L52" s="6"/>
      <c r="M52" s="6" t="s">
        <v>117</v>
      </c>
      <c r="N52" s="6"/>
      <c r="O52" s="6" t="s">
        <v>124</v>
      </c>
      <c r="P52" s="6"/>
      <c r="Q52" s="9">
        <v>1</v>
      </c>
      <c r="R52" s="6"/>
      <c r="S52" s="9">
        <v>80</v>
      </c>
      <c r="T52" s="6"/>
      <c r="U52" s="11">
        <f t="shared" si="0"/>
        <v>80</v>
      </c>
      <c r="V52" s="6"/>
      <c r="W52" s="11">
        <f t="shared" si="1"/>
        <v>1387.4</v>
      </c>
    </row>
    <row r="53" spans="1:23" x14ac:dyDescent="0.3">
      <c r="A53" s="6"/>
      <c r="B53" s="6"/>
      <c r="C53" s="6"/>
      <c r="D53" s="6"/>
      <c r="E53" s="6"/>
      <c r="F53" s="6"/>
      <c r="G53" s="6" t="s">
        <v>41</v>
      </c>
      <c r="H53" s="6"/>
      <c r="I53" s="7">
        <v>41956</v>
      </c>
      <c r="J53" s="6"/>
      <c r="K53" s="6" t="s">
        <v>70</v>
      </c>
      <c r="L53" s="6"/>
      <c r="M53" s="6" t="s">
        <v>118</v>
      </c>
      <c r="N53" s="6"/>
      <c r="O53" s="6" t="s">
        <v>124</v>
      </c>
      <c r="P53" s="6"/>
      <c r="Q53" s="9">
        <v>1</v>
      </c>
      <c r="R53" s="6"/>
      <c r="S53" s="9">
        <v>28.95</v>
      </c>
      <c r="T53" s="6"/>
      <c r="U53" s="11">
        <f t="shared" si="0"/>
        <v>28.95</v>
      </c>
      <c r="V53" s="6"/>
      <c r="W53" s="11">
        <f t="shared" si="1"/>
        <v>1416.35</v>
      </c>
    </row>
    <row r="54" spans="1:23" x14ac:dyDescent="0.3">
      <c r="A54" s="6"/>
      <c r="B54" s="6"/>
      <c r="C54" s="6"/>
      <c r="D54" s="6"/>
      <c r="E54" s="6"/>
      <c r="F54" s="6"/>
      <c r="G54" s="6" t="s">
        <v>41</v>
      </c>
      <c r="H54" s="6"/>
      <c r="I54" s="7">
        <v>41957</v>
      </c>
      <c r="J54" s="6"/>
      <c r="K54" s="6" t="s">
        <v>71</v>
      </c>
      <c r="L54" s="6"/>
      <c r="M54" s="6" t="s">
        <v>117</v>
      </c>
      <c r="N54" s="6"/>
      <c r="O54" s="6" t="s">
        <v>124</v>
      </c>
      <c r="P54" s="6"/>
      <c r="Q54" s="9">
        <v>1</v>
      </c>
      <c r="R54" s="6"/>
      <c r="S54" s="9">
        <v>80</v>
      </c>
      <c r="T54" s="6"/>
      <c r="U54" s="11">
        <f t="shared" si="0"/>
        <v>80</v>
      </c>
      <c r="V54" s="6"/>
      <c r="W54" s="11">
        <f t="shared" si="1"/>
        <v>1496.35</v>
      </c>
    </row>
    <row r="55" spans="1:23" x14ac:dyDescent="0.3">
      <c r="A55" s="6"/>
      <c r="B55" s="6"/>
      <c r="C55" s="6"/>
      <c r="D55" s="6"/>
      <c r="E55" s="6"/>
      <c r="F55" s="6"/>
      <c r="G55" s="6" t="s">
        <v>41</v>
      </c>
      <c r="H55" s="6"/>
      <c r="I55" s="7">
        <v>41957</v>
      </c>
      <c r="J55" s="6"/>
      <c r="K55" s="6" t="s">
        <v>72</v>
      </c>
      <c r="L55" s="6"/>
      <c r="M55" s="6" t="s">
        <v>118</v>
      </c>
      <c r="N55" s="6"/>
      <c r="O55" s="6" t="s">
        <v>124</v>
      </c>
      <c r="P55" s="6"/>
      <c r="Q55" s="9">
        <v>1</v>
      </c>
      <c r="R55" s="6"/>
      <c r="S55" s="9">
        <v>28.95</v>
      </c>
      <c r="T55" s="6"/>
      <c r="U55" s="11">
        <f t="shared" si="0"/>
        <v>28.95</v>
      </c>
      <c r="V55" s="6"/>
      <c r="W55" s="11">
        <f t="shared" si="1"/>
        <v>1525.3</v>
      </c>
    </row>
    <row r="56" spans="1:23" x14ac:dyDescent="0.3">
      <c r="A56" s="6"/>
      <c r="B56" s="6"/>
      <c r="C56" s="6"/>
      <c r="D56" s="6"/>
      <c r="E56" s="6"/>
      <c r="F56" s="6"/>
      <c r="G56" s="6" t="s">
        <v>41</v>
      </c>
      <c r="H56" s="6"/>
      <c r="I56" s="7">
        <v>41958</v>
      </c>
      <c r="J56" s="6"/>
      <c r="K56" s="6" t="s">
        <v>73</v>
      </c>
      <c r="L56" s="6"/>
      <c r="M56" s="6" t="s">
        <v>117</v>
      </c>
      <c r="N56" s="6"/>
      <c r="O56" s="6" t="s">
        <v>124</v>
      </c>
      <c r="P56" s="6"/>
      <c r="Q56" s="9">
        <v>1</v>
      </c>
      <c r="R56" s="6"/>
      <c r="S56" s="9">
        <v>80</v>
      </c>
      <c r="T56" s="6"/>
      <c r="U56" s="11">
        <f t="shared" si="0"/>
        <v>80</v>
      </c>
      <c r="V56" s="6"/>
      <c r="W56" s="11">
        <f t="shared" si="1"/>
        <v>1605.3</v>
      </c>
    </row>
    <row r="57" spans="1:23" x14ac:dyDescent="0.3">
      <c r="A57" s="6"/>
      <c r="B57" s="6"/>
      <c r="C57" s="6"/>
      <c r="D57" s="6"/>
      <c r="E57" s="6"/>
      <c r="F57" s="6"/>
      <c r="G57" s="6" t="s">
        <v>41</v>
      </c>
      <c r="H57" s="6"/>
      <c r="I57" s="7">
        <v>41958</v>
      </c>
      <c r="J57" s="6"/>
      <c r="K57" s="6" t="s">
        <v>74</v>
      </c>
      <c r="L57" s="6"/>
      <c r="M57" s="6" t="s">
        <v>118</v>
      </c>
      <c r="N57" s="6"/>
      <c r="O57" s="6" t="s">
        <v>124</v>
      </c>
      <c r="P57" s="6"/>
      <c r="Q57" s="9">
        <v>1</v>
      </c>
      <c r="R57" s="6"/>
      <c r="S57" s="9">
        <v>28.95</v>
      </c>
      <c r="T57" s="6"/>
      <c r="U57" s="11">
        <f t="shared" si="0"/>
        <v>28.95</v>
      </c>
      <c r="V57" s="6"/>
      <c r="W57" s="11">
        <f t="shared" si="1"/>
        <v>1634.25</v>
      </c>
    </row>
    <row r="58" spans="1:23" x14ac:dyDescent="0.3">
      <c r="A58" s="6"/>
      <c r="B58" s="6"/>
      <c r="C58" s="6"/>
      <c r="D58" s="6"/>
      <c r="E58" s="6"/>
      <c r="F58" s="6"/>
      <c r="G58" s="6" t="s">
        <v>41</v>
      </c>
      <c r="H58" s="6"/>
      <c r="I58" s="7">
        <v>41959</v>
      </c>
      <c r="J58" s="6"/>
      <c r="K58" s="6" t="s">
        <v>75</v>
      </c>
      <c r="L58" s="6"/>
      <c r="M58" s="6" t="s">
        <v>117</v>
      </c>
      <c r="N58" s="6"/>
      <c r="O58" s="6" t="s">
        <v>124</v>
      </c>
      <c r="P58" s="6"/>
      <c r="Q58" s="9">
        <v>1</v>
      </c>
      <c r="R58" s="6"/>
      <c r="S58" s="9">
        <v>80</v>
      </c>
      <c r="T58" s="6"/>
      <c r="U58" s="11">
        <f t="shared" si="0"/>
        <v>80</v>
      </c>
      <c r="V58" s="6"/>
      <c r="W58" s="11">
        <f t="shared" si="1"/>
        <v>1714.25</v>
      </c>
    </row>
    <row r="59" spans="1:23" x14ac:dyDescent="0.3">
      <c r="A59" s="6"/>
      <c r="B59" s="6"/>
      <c r="C59" s="6"/>
      <c r="D59" s="6"/>
      <c r="E59" s="6"/>
      <c r="F59" s="6"/>
      <c r="G59" s="6" t="s">
        <v>41</v>
      </c>
      <c r="H59" s="6"/>
      <c r="I59" s="7">
        <v>41959</v>
      </c>
      <c r="J59" s="6"/>
      <c r="K59" s="6" t="s">
        <v>76</v>
      </c>
      <c r="L59" s="6"/>
      <c r="M59" s="6" t="s">
        <v>118</v>
      </c>
      <c r="N59" s="6"/>
      <c r="O59" s="6" t="s">
        <v>124</v>
      </c>
      <c r="P59" s="6"/>
      <c r="Q59" s="9">
        <v>1</v>
      </c>
      <c r="R59" s="6"/>
      <c r="S59" s="9">
        <v>28.95</v>
      </c>
      <c r="T59" s="6"/>
      <c r="U59" s="11">
        <f t="shared" si="0"/>
        <v>28.95</v>
      </c>
      <c r="V59" s="6"/>
      <c r="W59" s="11">
        <f t="shared" si="1"/>
        <v>1743.2</v>
      </c>
    </row>
    <row r="60" spans="1:23" x14ac:dyDescent="0.3">
      <c r="A60" s="6"/>
      <c r="B60" s="6"/>
      <c r="C60" s="6"/>
      <c r="D60" s="6"/>
      <c r="E60" s="6"/>
      <c r="F60" s="6"/>
      <c r="G60" s="6" t="s">
        <v>41</v>
      </c>
      <c r="H60" s="6"/>
      <c r="I60" s="7">
        <v>41960</v>
      </c>
      <c r="J60" s="6"/>
      <c r="K60" s="6" t="s">
        <v>77</v>
      </c>
      <c r="L60" s="6"/>
      <c r="M60" s="6" t="s">
        <v>117</v>
      </c>
      <c r="N60" s="6"/>
      <c r="O60" s="6" t="s">
        <v>124</v>
      </c>
      <c r="P60" s="6"/>
      <c r="Q60" s="9">
        <v>1</v>
      </c>
      <c r="R60" s="6"/>
      <c r="S60" s="9">
        <v>80</v>
      </c>
      <c r="T60" s="6"/>
      <c r="U60" s="11">
        <f t="shared" ref="U60:U87" si="2">ROUND(IF(ISNUMBER(S60), Q60*S60, Q60),5)</f>
        <v>80</v>
      </c>
      <c r="V60" s="6"/>
      <c r="W60" s="11">
        <f t="shared" ref="W60:W87" si="3">ROUND(W59+U60,5)</f>
        <v>1823.2</v>
      </c>
    </row>
    <row r="61" spans="1:23" x14ac:dyDescent="0.3">
      <c r="A61" s="6"/>
      <c r="B61" s="6"/>
      <c r="C61" s="6"/>
      <c r="D61" s="6"/>
      <c r="E61" s="6"/>
      <c r="F61" s="6"/>
      <c r="G61" s="6" t="s">
        <v>41</v>
      </c>
      <c r="H61" s="6"/>
      <c r="I61" s="7">
        <v>41960</v>
      </c>
      <c r="J61" s="6"/>
      <c r="K61" s="6" t="s">
        <v>78</v>
      </c>
      <c r="L61" s="6"/>
      <c r="M61" s="6" t="s">
        <v>118</v>
      </c>
      <c r="N61" s="6"/>
      <c r="O61" s="6" t="s">
        <v>124</v>
      </c>
      <c r="P61" s="6"/>
      <c r="Q61" s="9">
        <v>1</v>
      </c>
      <c r="R61" s="6"/>
      <c r="S61" s="9">
        <v>28.95</v>
      </c>
      <c r="T61" s="6"/>
      <c r="U61" s="11">
        <f t="shared" si="2"/>
        <v>28.95</v>
      </c>
      <c r="V61" s="6"/>
      <c r="W61" s="11">
        <f t="shared" si="3"/>
        <v>1852.15</v>
      </c>
    </row>
    <row r="62" spans="1:23" x14ac:dyDescent="0.3">
      <c r="A62" s="6"/>
      <c r="B62" s="6"/>
      <c r="C62" s="6"/>
      <c r="D62" s="6"/>
      <c r="E62" s="6"/>
      <c r="F62" s="6"/>
      <c r="G62" s="6" t="s">
        <v>41</v>
      </c>
      <c r="H62" s="6"/>
      <c r="I62" s="7">
        <v>41961</v>
      </c>
      <c r="J62" s="6"/>
      <c r="K62" s="6" t="s">
        <v>79</v>
      </c>
      <c r="L62" s="6"/>
      <c r="M62" s="6" t="s">
        <v>117</v>
      </c>
      <c r="N62" s="6"/>
      <c r="O62" s="6" t="s">
        <v>124</v>
      </c>
      <c r="P62" s="6"/>
      <c r="Q62" s="9">
        <v>1</v>
      </c>
      <c r="R62" s="6"/>
      <c r="S62" s="9">
        <v>80</v>
      </c>
      <c r="T62" s="6"/>
      <c r="U62" s="11">
        <f t="shared" si="2"/>
        <v>80</v>
      </c>
      <c r="V62" s="6"/>
      <c r="W62" s="11">
        <f t="shared" si="3"/>
        <v>1932.15</v>
      </c>
    </row>
    <row r="63" spans="1:23" x14ac:dyDescent="0.3">
      <c r="A63" s="6"/>
      <c r="B63" s="6"/>
      <c r="C63" s="6"/>
      <c r="D63" s="6"/>
      <c r="E63" s="6"/>
      <c r="F63" s="6"/>
      <c r="G63" s="6" t="s">
        <v>41</v>
      </c>
      <c r="H63" s="6"/>
      <c r="I63" s="7">
        <v>41961</v>
      </c>
      <c r="J63" s="6"/>
      <c r="K63" s="6" t="s">
        <v>80</v>
      </c>
      <c r="L63" s="6"/>
      <c r="M63" s="6" t="s">
        <v>118</v>
      </c>
      <c r="N63" s="6"/>
      <c r="O63" s="6" t="s">
        <v>124</v>
      </c>
      <c r="P63" s="6"/>
      <c r="Q63" s="9">
        <v>1</v>
      </c>
      <c r="R63" s="6"/>
      <c r="S63" s="9">
        <v>28.95</v>
      </c>
      <c r="T63" s="6"/>
      <c r="U63" s="11">
        <f t="shared" si="2"/>
        <v>28.95</v>
      </c>
      <c r="V63" s="6"/>
      <c r="W63" s="11">
        <f t="shared" si="3"/>
        <v>1961.1</v>
      </c>
    </row>
    <row r="64" spans="1:23" x14ac:dyDescent="0.3">
      <c r="A64" s="6"/>
      <c r="B64" s="6"/>
      <c r="C64" s="6"/>
      <c r="D64" s="6"/>
      <c r="E64" s="6"/>
      <c r="F64" s="6"/>
      <c r="G64" s="6" t="s">
        <v>41</v>
      </c>
      <c r="H64" s="6"/>
      <c r="I64" s="7">
        <v>41962</v>
      </c>
      <c r="J64" s="6"/>
      <c r="K64" s="6" t="s">
        <v>81</v>
      </c>
      <c r="L64" s="6"/>
      <c r="M64" s="6" t="s">
        <v>117</v>
      </c>
      <c r="N64" s="6"/>
      <c r="O64" s="6" t="s">
        <v>124</v>
      </c>
      <c r="P64" s="6"/>
      <c r="Q64" s="9">
        <v>1</v>
      </c>
      <c r="R64" s="6"/>
      <c r="S64" s="9">
        <v>80</v>
      </c>
      <c r="T64" s="6"/>
      <c r="U64" s="11">
        <f t="shared" si="2"/>
        <v>80</v>
      </c>
      <c r="V64" s="6"/>
      <c r="W64" s="11">
        <f t="shared" si="3"/>
        <v>2041.1</v>
      </c>
    </row>
    <row r="65" spans="1:23" x14ac:dyDescent="0.3">
      <c r="A65" s="6"/>
      <c r="B65" s="6"/>
      <c r="C65" s="6"/>
      <c r="D65" s="6"/>
      <c r="E65" s="6"/>
      <c r="F65" s="6"/>
      <c r="G65" s="6" t="s">
        <v>41</v>
      </c>
      <c r="H65" s="6"/>
      <c r="I65" s="7">
        <v>41962</v>
      </c>
      <c r="J65" s="6"/>
      <c r="K65" s="6" t="s">
        <v>82</v>
      </c>
      <c r="L65" s="6"/>
      <c r="M65" s="6" t="s">
        <v>118</v>
      </c>
      <c r="N65" s="6"/>
      <c r="O65" s="6" t="s">
        <v>124</v>
      </c>
      <c r="P65" s="6"/>
      <c r="Q65" s="9">
        <v>1</v>
      </c>
      <c r="R65" s="6"/>
      <c r="S65" s="9">
        <v>28.95</v>
      </c>
      <c r="T65" s="6"/>
      <c r="U65" s="11">
        <f t="shared" si="2"/>
        <v>28.95</v>
      </c>
      <c r="V65" s="6"/>
      <c r="W65" s="11">
        <f t="shared" si="3"/>
        <v>2070.0500000000002</v>
      </c>
    </row>
    <row r="66" spans="1:23" x14ac:dyDescent="0.3">
      <c r="A66" s="6"/>
      <c r="B66" s="6"/>
      <c r="C66" s="6"/>
      <c r="D66" s="6"/>
      <c r="E66" s="6"/>
      <c r="F66" s="6"/>
      <c r="G66" s="6" t="s">
        <v>41</v>
      </c>
      <c r="H66" s="6"/>
      <c r="I66" s="7">
        <v>41963</v>
      </c>
      <c r="J66" s="6"/>
      <c r="K66" s="6" t="s">
        <v>83</v>
      </c>
      <c r="L66" s="6"/>
      <c r="M66" s="6" t="s">
        <v>117</v>
      </c>
      <c r="N66" s="6"/>
      <c r="O66" s="6" t="s">
        <v>124</v>
      </c>
      <c r="P66" s="6"/>
      <c r="Q66" s="9">
        <v>1</v>
      </c>
      <c r="R66" s="6"/>
      <c r="S66" s="9">
        <v>80</v>
      </c>
      <c r="T66" s="6"/>
      <c r="U66" s="11">
        <f t="shared" si="2"/>
        <v>80</v>
      </c>
      <c r="V66" s="6"/>
      <c r="W66" s="11">
        <f t="shared" si="3"/>
        <v>2150.0500000000002</v>
      </c>
    </row>
    <row r="67" spans="1:23" x14ac:dyDescent="0.3">
      <c r="A67" s="6"/>
      <c r="B67" s="6"/>
      <c r="C67" s="6"/>
      <c r="D67" s="6"/>
      <c r="E67" s="6"/>
      <c r="F67" s="6"/>
      <c r="G67" s="6" t="s">
        <v>41</v>
      </c>
      <c r="H67" s="6"/>
      <c r="I67" s="7">
        <v>41963</v>
      </c>
      <c r="J67" s="6"/>
      <c r="K67" s="6" t="s">
        <v>84</v>
      </c>
      <c r="L67" s="6"/>
      <c r="M67" s="6" t="s">
        <v>118</v>
      </c>
      <c r="N67" s="6"/>
      <c r="O67" s="6" t="s">
        <v>124</v>
      </c>
      <c r="P67" s="6"/>
      <c r="Q67" s="9">
        <v>1</v>
      </c>
      <c r="R67" s="6"/>
      <c r="S67" s="9">
        <v>28.95</v>
      </c>
      <c r="T67" s="6"/>
      <c r="U67" s="11">
        <f t="shared" si="2"/>
        <v>28.95</v>
      </c>
      <c r="V67" s="6"/>
      <c r="W67" s="11">
        <f t="shared" si="3"/>
        <v>2179</v>
      </c>
    </row>
    <row r="68" spans="1:23" x14ac:dyDescent="0.3">
      <c r="A68" s="6"/>
      <c r="B68" s="6"/>
      <c r="C68" s="6"/>
      <c r="D68" s="6"/>
      <c r="E68" s="6"/>
      <c r="F68" s="6"/>
      <c r="G68" s="6" t="s">
        <v>41</v>
      </c>
      <c r="H68" s="6"/>
      <c r="I68" s="7">
        <v>41964</v>
      </c>
      <c r="J68" s="6"/>
      <c r="K68" s="6" t="s">
        <v>85</v>
      </c>
      <c r="L68" s="6"/>
      <c r="M68" s="6" t="s">
        <v>117</v>
      </c>
      <c r="N68" s="6"/>
      <c r="O68" s="6" t="s">
        <v>124</v>
      </c>
      <c r="P68" s="6"/>
      <c r="Q68" s="9">
        <v>1</v>
      </c>
      <c r="R68" s="6"/>
      <c r="S68" s="9">
        <v>80</v>
      </c>
      <c r="T68" s="6"/>
      <c r="U68" s="11">
        <f t="shared" si="2"/>
        <v>80</v>
      </c>
      <c r="V68" s="6"/>
      <c r="W68" s="11">
        <f t="shared" si="3"/>
        <v>2259</v>
      </c>
    </row>
    <row r="69" spans="1:23" x14ac:dyDescent="0.3">
      <c r="A69" s="6"/>
      <c r="B69" s="6"/>
      <c r="C69" s="6"/>
      <c r="D69" s="6"/>
      <c r="E69" s="6"/>
      <c r="F69" s="6"/>
      <c r="G69" s="6" t="s">
        <v>41</v>
      </c>
      <c r="H69" s="6"/>
      <c r="I69" s="7">
        <v>41964</v>
      </c>
      <c r="J69" s="6"/>
      <c r="K69" s="6" t="s">
        <v>86</v>
      </c>
      <c r="L69" s="6"/>
      <c r="M69" s="6" t="s">
        <v>118</v>
      </c>
      <c r="N69" s="6"/>
      <c r="O69" s="6" t="s">
        <v>124</v>
      </c>
      <c r="P69" s="6"/>
      <c r="Q69" s="9">
        <v>1</v>
      </c>
      <c r="R69" s="6"/>
      <c r="S69" s="9">
        <v>28.95</v>
      </c>
      <c r="T69" s="6"/>
      <c r="U69" s="11">
        <f t="shared" si="2"/>
        <v>28.95</v>
      </c>
      <c r="V69" s="6"/>
      <c r="W69" s="11">
        <f t="shared" si="3"/>
        <v>2287.9499999999998</v>
      </c>
    </row>
    <row r="70" spans="1:23" x14ac:dyDescent="0.3">
      <c r="A70" s="6"/>
      <c r="B70" s="6"/>
      <c r="C70" s="6"/>
      <c r="D70" s="6"/>
      <c r="E70" s="6"/>
      <c r="F70" s="6"/>
      <c r="G70" s="6" t="s">
        <v>41</v>
      </c>
      <c r="H70" s="6"/>
      <c r="I70" s="7">
        <v>41965</v>
      </c>
      <c r="J70" s="6"/>
      <c r="K70" s="6" t="s">
        <v>87</v>
      </c>
      <c r="L70" s="6"/>
      <c r="M70" s="6" t="s">
        <v>117</v>
      </c>
      <c r="N70" s="6"/>
      <c r="O70" s="6" t="s">
        <v>124</v>
      </c>
      <c r="P70" s="6"/>
      <c r="Q70" s="9">
        <v>1</v>
      </c>
      <c r="R70" s="6"/>
      <c r="S70" s="9">
        <v>80</v>
      </c>
      <c r="T70" s="6"/>
      <c r="U70" s="11">
        <f t="shared" si="2"/>
        <v>80</v>
      </c>
      <c r="V70" s="6"/>
      <c r="W70" s="11">
        <f t="shared" si="3"/>
        <v>2367.9499999999998</v>
      </c>
    </row>
    <row r="71" spans="1:23" x14ac:dyDescent="0.3">
      <c r="A71" s="6"/>
      <c r="B71" s="6"/>
      <c r="C71" s="6"/>
      <c r="D71" s="6"/>
      <c r="E71" s="6"/>
      <c r="F71" s="6"/>
      <c r="G71" s="6" t="s">
        <v>41</v>
      </c>
      <c r="H71" s="6"/>
      <c r="I71" s="7">
        <v>41965</v>
      </c>
      <c r="J71" s="6"/>
      <c r="K71" s="6" t="s">
        <v>88</v>
      </c>
      <c r="L71" s="6"/>
      <c r="M71" s="6" t="s">
        <v>118</v>
      </c>
      <c r="N71" s="6"/>
      <c r="O71" s="6" t="s">
        <v>124</v>
      </c>
      <c r="P71" s="6"/>
      <c r="Q71" s="9">
        <v>1</v>
      </c>
      <c r="R71" s="6"/>
      <c r="S71" s="9">
        <v>28.95</v>
      </c>
      <c r="T71" s="6"/>
      <c r="U71" s="11">
        <f t="shared" si="2"/>
        <v>28.95</v>
      </c>
      <c r="V71" s="6"/>
      <c r="W71" s="11">
        <f t="shared" si="3"/>
        <v>2396.9</v>
      </c>
    </row>
    <row r="72" spans="1:23" x14ac:dyDescent="0.3">
      <c r="A72" s="6"/>
      <c r="B72" s="6"/>
      <c r="C72" s="6"/>
      <c r="D72" s="6"/>
      <c r="E72" s="6"/>
      <c r="F72" s="6"/>
      <c r="G72" s="6" t="s">
        <v>41</v>
      </c>
      <c r="H72" s="6"/>
      <c r="I72" s="7">
        <v>41966</v>
      </c>
      <c r="J72" s="6"/>
      <c r="K72" s="6" t="s">
        <v>89</v>
      </c>
      <c r="L72" s="6"/>
      <c r="M72" s="6" t="s">
        <v>117</v>
      </c>
      <c r="N72" s="6"/>
      <c r="O72" s="6" t="s">
        <v>124</v>
      </c>
      <c r="P72" s="6"/>
      <c r="Q72" s="9">
        <v>1</v>
      </c>
      <c r="R72" s="6"/>
      <c r="S72" s="9">
        <v>80</v>
      </c>
      <c r="T72" s="6"/>
      <c r="U72" s="11">
        <f t="shared" si="2"/>
        <v>80</v>
      </c>
      <c r="V72" s="6"/>
      <c r="W72" s="11">
        <f t="shared" si="3"/>
        <v>2476.9</v>
      </c>
    </row>
    <row r="73" spans="1:23" x14ac:dyDescent="0.3">
      <c r="A73" s="6"/>
      <c r="B73" s="6"/>
      <c r="C73" s="6"/>
      <c r="D73" s="6"/>
      <c r="E73" s="6"/>
      <c r="F73" s="6"/>
      <c r="G73" s="6" t="s">
        <v>41</v>
      </c>
      <c r="H73" s="6"/>
      <c r="I73" s="7">
        <v>41966</v>
      </c>
      <c r="J73" s="6"/>
      <c r="K73" s="6" t="s">
        <v>90</v>
      </c>
      <c r="L73" s="6"/>
      <c r="M73" s="6" t="s">
        <v>118</v>
      </c>
      <c r="N73" s="6"/>
      <c r="O73" s="6" t="s">
        <v>124</v>
      </c>
      <c r="P73" s="6"/>
      <c r="Q73" s="9">
        <v>1</v>
      </c>
      <c r="R73" s="6"/>
      <c r="S73" s="9">
        <v>28.95</v>
      </c>
      <c r="T73" s="6"/>
      <c r="U73" s="11">
        <f t="shared" si="2"/>
        <v>28.95</v>
      </c>
      <c r="V73" s="6"/>
      <c r="W73" s="11">
        <f t="shared" si="3"/>
        <v>2505.85</v>
      </c>
    </row>
    <row r="74" spans="1:23" x14ac:dyDescent="0.3">
      <c r="A74" s="6"/>
      <c r="B74" s="6"/>
      <c r="C74" s="6"/>
      <c r="D74" s="6"/>
      <c r="E74" s="6"/>
      <c r="F74" s="6"/>
      <c r="G74" s="6" t="s">
        <v>41</v>
      </c>
      <c r="H74" s="6"/>
      <c r="I74" s="7">
        <v>41967</v>
      </c>
      <c r="J74" s="6"/>
      <c r="K74" s="6" t="s">
        <v>91</v>
      </c>
      <c r="L74" s="6"/>
      <c r="M74" s="6" t="s">
        <v>117</v>
      </c>
      <c r="N74" s="6"/>
      <c r="O74" s="6" t="s">
        <v>124</v>
      </c>
      <c r="P74" s="6"/>
      <c r="Q74" s="9">
        <v>1</v>
      </c>
      <c r="R74" s="6"/>
      <c r="S74" s="9">
        <v>80</v>
      </c>
      <c r="T74" s="6"/>
      <c r="U74" s="11">
        <f t="shared" si="2"/>
        <v>80</v>
      </c>
      <c r="V74" s="6"/>
      <c r="W74" s="11">
        <f t="shared" si="3"/>
        <v>2585.85</v>
      </c>
    </row>
    <row r="75" spans="1:23" x14ac:dyDescent="0.3">
      <c r="A75" s="6"/>
      <c r="B75" s="6"/>
      <c r="C75" s="6"/>
      <c r="D75" s="6"/>
      <c r="E75" s="6"/>
      <c r="F75" s="6"/>
      <c r="G75" s="6" t="s">
        <v>41</v>
      </c>
      <c r="H75" s="6"/>
      <c r="I75" s="7">
        <v>41967</v>
      </c>
      <c r="J75" s="6"/>
      <c r="K75" s="6" t="s">
        <v>92</v>
      </c>
      <c r="L75" s="6"/>
      <c r="M75" s="6" t="s">
        <v>118</v>
      </c>
      <c r="N75" s="6"/>
      <c r="O75" s="6" t="s">
        <v>124</v>
      </c>
      <c r="P75" s="6"/>
      <c r="Q75" s="9">
        <v>1</v>
      </c>
      <c r="R75" s="6"/>
      <c r="S75" s="9">
        <v>28.95</v>
      </c>
      <c r="T75" s="6"/>
      <c r="U75" s="11">
        <f t="shared" si="2"/>
        <v>28.95</v>
      </c>
      <c r="V75" s="6"/>
      <c r="W75" s="11">
        <f t="shared" si="3"/>
        <v>2614.8000000000002</v>
      </c>
    </row>
    <row r="76" spans="1:23" x14ac:dyDescent="0.3">
      <c r="A76" s="6"/>
      <c r="B76" s="6"/>
      <c r="C76" s="6"/>
      <c r="D76" s="6"/>
      <c r="E76" s="6"/>
      <c r="F76" s="6"/>
      <c r="G76" s="6" t="s">
        <v>41</v>
      </c>
      <c r="H76" s="6"/>
      <c r="I76" s="7">
        <v>41968</v>
      </c>
      <c r="J76" s="6"/>
      <c r="K76" s="6" t="s">
        <v>93</v>
      </c>
      <c r="L76" s="6"/>
      <c r="M76" s="6" t="s">
        <v>117</v>
      </c>
      <c r="N76" s="6"/>
      <c r="O76" s="6" t="s">
        <v>124</v>
      </c>
      <c r="P76" s="6"/>
      <c r="Q76" s="9">
        <v>1</v>
      </c>
      <c r="R76" s="6"/>
      <c r="S76" s="9">
        <v>80</v>
      </c>
      <c r="T76" s="6"/>
      <c r="U76" s="11">
        <f t="shared" si="2"/>
        <v>80</v>
      </c>
      <c r="V76" s="6"/>
      <c r="W76" s="11">
        <f t="shared" si="3"/>
        <v>2694.8</v>
      </c>
    </row>
    <row r="77" spans="1:23" x14ac:dyDescent="0.3">
      <c r="A77" s="6"/>
      <c r="B77" s="6"/>
      <c r="C77" s="6"/>
      <c r="D77" s="6"/>
      <c r="E77" s="6"/>
      <c r="F77" s="6"/>
      <c r="G77" s="6" t="s">
        <v>41</v>
      </c>
      <c r="H77" s="6"/>
      <c r="I77" s="7">
        <v>41968</v>
      </c>
      <c r="J77" s="6"/>
      <c r="K77" s="6" t="s">
        <v>94</v>
      </c>
      <c r="L77" s="6"/>
      <c r="M77" s="6" t="s">
        <v>118</v>
      </c>
      <c r="N77" s="6"/>
      <c r="O77" s="6" t="s">
        <v>124</v>
      </c>
      <c r="P77" s="6"/>
      <c r="Q77" s="9">
        <v>1</v>
      </c>
      <c r="R77" s="6"/>
      <c r="S77" s="9">
        <v>28.95</v>
      </c>
      <c r="T77" s="6"/>
      <c r="U77" s="11">
        <f t="shared" si="2"/>
        <v>28.95</v>
      </c>
      <c r="V77" s="6"/>
      <c r="W77" s="11">
        <f t="shared" si="3"/>
        <v>2723.75</v>
      </c>
    </row>
    <row r="78" spans="1:23" x14ac:dyDescent="0.3">
      <c r="A78" s="6"/>
      <c r="B78" s="6"/>
      <c r="C78" s="6"/>
      <c r="D78" s="6"/>
      <c r="E78" s="6"/>
      <c r="F78" s="6"/>
      <c r="G78" s="6" t="s">
        <v>41</v>
      </c>
      <c r="H78" s="6"/>
      <c r="I78" s="7">
        <v>41969</v>
      </c>
      <c r="J78" s="6"/>
      <c r="K78" s="6" t="s">
        <v>95</v>
      </c>
      <c r="L78" s="6"/>
      <c r="M78" s="6" t="s">
        <v>117</v>
      </c>
      <c r="N78" s="6"/>
      <c r="O78" s="6" t="s">
        <v>124</v>
      </c>
      <c r="P78" s="6"/>
      <c r="Q78" s="9">
        <v>1</v>
      </c>
      <c r="R78" s="6"/>
      <c r="S78" s="9">
        <v>80</v>
      </c>
      <c r="T78" s="6"/>
      <c r="U78" s="11">
        <f t="shared" si="2"/>
        <v>80</v>
      </c>
      <c r="V78" s="6"/>
      <c r="W78" s="11">
        <f t="shared" si="3"/>
        <v>2803.75</v>
      </c>
    </row>
    <row r="79" spans="1:23" x14ac:dyDescent="0.3">
      <c r="A79" s="6"/>
      <c r="B79" s="6"/>
      <c r="C79" s="6"/>
      <c r="D79" s="6"/>
      <c r="E79" s="6"/>
      <c r="F79" s="6"/>
      <c r="G79" s="6" t="s">
        <v>41</v>
      </c>
      <c r="H79" s="6"/>
      <c r="I79" s="7">
        <v>41969</v>
      </c>
      <c r="J79" s="6"/>
      <c r="K79" s="6" t="s">
        <v>96</v>
      </c>
      <c r="L79" s="6"/>
      <c r="M79" s="6" t="s">
        <v>118</v>
      </c>
      <c r="N79" s="6"/>
      <c r="O79" s="6" t="s">
        <v>124</v>
      </c>
      <c r="P79" s="6"/>
      <c r="Q79" s="9">
        <v>1</v>
      </c>
      <c r="R79" s="6"/>
      <c r="S79" s="9">
        <v>28.95</v>
      </c>
      <c r="T79" s="6"/>
      <c r="U79" s="11">
        <f t="shared" si="2"/>
        <v>28.95</v>
      </c>
      <c r="V79" s="6"/>
      <c r="W79" s="11">
        <f t="shared" si="3"/>
        <v>2832.7</v>
      </c>
    </row>
    <row r="80" spans="1:23" x14ac:dyDescent="0.3">
      <c r="A80" s="6"/>
      <c r="B80" s="6"/>
      <c r="C80" s="6"/>
      <c r="D80" s="6"/>
      <c r="E80" s="6"/>
      <c r="F80" s="6"/>
      <c r="G80" s="6" t="s">
        <v>41</v>
      </c>
      <c r="H80" s="6"/>
      <c r="I80" s="7">
        <v>41970</v>
      </c>
      <c r="J80" s="6"/>
      <c r="K80" s="6" t="s">
        <v>97</v>
      </c>
      <c r="L80" s="6"/>
      <c r="M80" s="6" t="s">
        <v>117</v>
      </c>
      <c r="N80" s="6"/>
      <c r="O80" s="6" t="s">
        <v>124</v>
      </c>
      <c r="P80" s="6"/>
      <c r="Q80" s="9">
        <v>1</v>
      </c>
      <c r="R80" s="6"/>
      <c r="S80" s="9">
        <v>80</v>
      </c>
      <c r="T80" s="6"/>
      <c r="U80" s="11">
        <f t="shared" si="2"/>
        <v>80</v>
      </c>
      <c r="V80" s="6"/>
      <c r="W80" s="11">
        <f t="shared" si="3"/>
        <v>2912.7</v>
      </c>
    </row>
    <row r="81" spans="1:23" x14ac:dyDescent="0.3">
      <c r="A81" s="6"/>
      <c r="B81" s="6"/>
      <c r="C81" s="6"/>
      <c r="D81" s="6"/>
      <c r="E81" s="6"/>
      <c r="F81" s="6"/>
      <c r="G81" s="6" t="s">
        <v>41</v>
      </c>
      <c r="H81" s="6"/>
      <c r="I81" s="7">
        <v>41970</v>
      </c>
      <c r="J81" s="6"/>
      <c r="K81" s="6" t="s">
        <v>98</v>
      </c>
      <c r="L81" s="6"/>
      <c r="M81" s="6" t="s">
        <v>118</v>
      </c>
      <c r="N81" s="6"/>
      <c r="O81" s="6" t="s">
        <v>124</v>
      </c>
      <c r="P81" s="6"/>
      <c r="Q81" s="9">
        <v>1</v>
      </c>
      <c r="R81" s="6"/>
      <c r="S81" s="9">
        <v>28.95</v>
      </c>
      <c r="T81" s="6"/>
      <c r="U81" s="11">
        <f t="shared" si="2"/>
        <v>28.95</v>
      </c>
      <c r="V81" s="6"/>
      <c r="W81" s="11">
        <f t="shared" si="3"/>
        <v>2941.65</v>
      </c>
    </row>
    <row r="82" spans="1:23" x14ac:dyDescent="0.3">
      <c r="A82" s="6"/>
      <c r="B82" s="6"/>
      <c r="C82" s="6"/>
      <c r="D82" s="6"/>
      <c r="E82" s="6"/>
      <c r="F82" s="6"/>
      <c r="G82" s="6" t="s">
        <v>41</v>
      </c>
      <c r="H82" s="6"/>
      <c r="I82" s="7">
        <v>41971</v>
      </c>
      <c r="J82" s="6"/>
      <c r="K82" s="6" t="s">
        <v>99</v>
      </c>
      <c r="L82" s="6"/>
      <c r="M82" s="6" t="s">
        <v>117</v>
      </c>
      <c r="N82" s="6"/>
      <c r="O82" s="6" t="s">
        <v>124</v>
      </c>
      <c r="P82" s="6"/>
      <c r="Q82" s="9">
        <v>1</v>
      </c>
      <c r="R82" s="6"/>
      <c r="S82" s="9">
        <v>80</v>
      </c>
      <c r="T82" s="6"/>
      <c r="U82" s="11">
        <f t="shared" si="2"/>
        <v>80</v>
      </c>
      <c r="V82" s="6"/>
      <c r="W82" s="11">
        <f t="shared" si="3"/>
        <v>3021.65</v>
      </c>
    </row>
    <row r="83" spans="1:23" x14ac:dyDescent="0.3">
      <c r="A83" s="6"/>
      <c r="B83" s="6"/>
      <c r="C83" s="6"/>
      <c r="D83" s="6"/>
      <c r="E83" s="6"/>
      <c r="F83" s="6"/>
      <c r="G83" s="6" t="s">
        <v>41</v>
      </c>
      <c r="H83" s="6"/>
      <c r="I83" s="7">
        <v>41971</v>
      </c>
      <c r="J83" s="6"/>
      <c r="K83" s="6" t="s">
        <v>100</v>
      </c>
      <c r="L83" s="6"/>
      <c r="M83" s="6" t="s">
        <v>118</v>
      </c>
      <c r="N83" s="6"/>
      <c r="O83" s="6" t="s">
        <v>124</v>
      </c>
      <c r="P83" s="6"/>
      <c r="Q83" s="9">
        <v>1</v>
      </c>
      <c r="R83" s="6"/>
      <c r="S83" s="9">
        <v>28.95</v>
      </c>
      <c r="T83" s="6"/>
      <c r="U83" s="11">
        <f t="shared" si="2"/>
        <v>28.95</v>
      </c>
      <c r="V83" s="6"/>
      <c r="W83" s="11">
        <f t="shared" si="3"/>
        <v>3050.6</v>
      </c>
    </row>
    <row r="84" spans="1:23" x14ac:dyDescent="0.3">
      <c r="A84" s="6"/>
      <c r="B84" s="6"/>
      <c r="C84" s="6"/>
      <c r="D84" s="6"/>
      <c r="E84" s="6"/>
      <c r="F84" s="6"/>
      <c r="G84" s="6" t="s">
        <v>41</v>
      </c>
      <c r="H84" s="6"/>
      <c r="I84" s="7">
        <v>41972</v>
      </c>
      <c r="J84" s="6"/>
      <c r="K84" s="6" t="s">
        <v>101</v>
      </c>
      <c r="L84" s="6"/>
      <c r="M84" s="6" t="s">
        <v>117</v>
      </c>
      <c r="N84" s="6"/>
      <c r="O84" s="6" t="s">
        <v>124</v>
      </c>
      <c r="P84" s="6"/>
      <c r="Q84" s="9">
        <v>1</v>
      </c>
      <c r="R84" s="6"/>
      <c r="S84" s="9">
        <v>80</v>
      </c>
      <c r="T84" s="6"/>
      <c r="U84" s="11">
        <f t="shared" si="2"/>
        <v>80</v>
      </c>
      <c r="V84" s="6"/>
      <c r="W84" s="11">
        <f t="shared" si="3"/>
        <v>3130.6</v>
      </c>
    </row>
    <row r="85" spans="1:23" x14ac:dyDescent="0.3">
      <c r="A85" s="6"/>
      <c r="B85" s="6"/>
      <c r="C85" s="6"/>
      <c r="D85" s="6"/>
      <c r="E85" s="6"/>
      <c r="F85" s="6"/>
      <c r="G85" s="6" t="s">
        <v>41</v>
      </c>
      <c r="H85" s="6"/>
      <c r="I85" s="7">
        <v>41972</v>
      </c>
      <c r="J85" s="6"/>
      <c r="K85" s="6" t="s">
        <v>102</v>
      </c>
      <c r="L85" s="6"/>
      <c r="M85" s="6" t="s">
        <v>118</v>
      </c>
      <c r="N85" s="6"/>
      <c r="O85" s="6" t="s">
        <v>124</v>
      </c>
      <c r="P85" s="6"/>
      <c r="Q85" s="9">
        <v>1</v>
      </c>
      <c r="R85" s="6"/>
      <c r="S85" s="9">
        <v>28.95</v>
      </c>
      <c r="T85" s="6"/>
      <c r="U85" s="11">
        <f t="shared" si="2"/>
        <v>28.95</v>
      </c>
      <c r="V85" s="6"/>
      <c r="W85" s="11">
        <f t="shared" si="3"/>
        <v>3159.55</v>
      </c>
    </row>
    <row r="86" spans="1:23" x14ac:dyDescent="0.3">
      <c r="A86" s="6"/>
      <c r="B86" s="6"/>
      <c r="C86" s="6"/>
      <c r="D86" s="6"/>
      <c r="E86" s="6"/>
      <c r="F86" s="6"/>
      <c r="G86" s="6" t="s">
        <v>41</v>
      </c>
      <c r="H86" s="6"/>
      <c r="I86" s="7">
        <v>41973</v>
      </c>
      <c r="J86" s="6"/>
      <c r="K86" s="6" t="s">
        <v>103</v>
      </c>
      <c r="L86" s="6"/>
      <c r="M86" s="6" t="s">
        <v>117</v>
      </c>
      <c r="N86" s="6"/>
      <c r="O86" s="6" t="s">
        <v>124</v>
      </c>
      <c r="P86" s="6"/>
      <c r="Q86" s="9">
        <v>1</v>
      </c>
      <c r="R86" s="6"/>
      <c r="S86" s="9">
        <v>80</v>
      </c>
      <c r="T86" s="6"/>
      <c r="U86" s="11">
        <f t="shared" si="2"/>
        <v>80</v>
      </c>
      <c r="V86" s="6"/>
      <c r="W86" s="11">
        <f t="shared" si="3"/>
        <v>3239.55</v>
      </c>
    </row>
    <row r="87" spans="1:23" ht="15" thickBot="1" x14ac:dyDescent="0.35">
      <c r="A87" s="6"/>
      <c r="B87" s="6"/>
      <c r="C87" s="6"/>
      <c r="D87" s="6"/>
      <c r="E87" s="6"/>
      <c r="F87" s="6"/>
      <c r="G87" s="6" t="s">
        <v>41</v>
      </c>
      <c r="H87" s="6"/>
      <c r="I87" s="7">
        <v>41973</v>
      </c>
      <c r="J87" s="6"/>
      <c r="K87" s="6" t="s">
        <v>104</v>
      </c>
      <c r="L87" s="6"/>
      <c r="M87" s="6" t="s">
        <v>118</v>
      </c>
      <c r="N87" s="6"/>
      <c r="O87" s="6" t="s">
        <v>124</v>
      </c>
      <c r="P87" s="6"/>
      <c r="Q87" s="8">
        <v>1</v>
      </c>
      <c r="R87" s="6"/>
      <c r="S87" s="9">
        <v>28.95</v>
      </c>
      <c r="T87" s="6"/>
      <c r="U87" s="10">
        <f t="shared" si="2"/>
        <v>28.95</v>
      </c>
      <c r="V87" s="6"/>
      <c r="W87" s="10">
        <f t="shared" si="3"/>
        <v>3268.5</v>
      </c>
    </row>
    <row r="88" spans="1:23" x14ac:dyDescent="0.3">
      <c r="A88" s="6"/>
      <c r="B88" s="6"/>
      <c r="C88" s="6" t="s">
        <v>29</v>
      </c>
      <c r="D88" s="6"/>
      <c r="E88" s="6"/>
      <c r="F88" s="6"/>
      <c r="G88" s="6"/>
      <c r="H88" s="6"/>
      <c r="I88" s="7"/>
      <c r="J88" s="6"/>
      <c r="K88" s="6"/>
      <c r="L88" s="6"/>
      <c r="M88" s="6"/>
      <c r="N88" s="6"/>
      <c r="O88" s="6"/>
      <c r="P88" s="6"/>
      <c r="Q88" s="9">
        <f>ROUND(SUM(Q27:Q87),5)</f>
        <v>60</v>
      </c>
      <c r="R88" s="6"/>
      <c r="S88" s="9"/>
      <c r="T88" s="6"/>
      <c r="U88" s="11">
        <f>ROUND(SUM(U27:U87),5)</f>
        <v>3268.5</v>
      </c>
      <c r="V88" s="6"/>
      <c r="W88" s="11">
        <f>W87</f>
        <v>3268.5</v>
      </c>
    </row>
    <row r="89" spans="1:23" ht="28.8" customHeight="1" x14ac:dyDescent="0.3">
      <c r="A89" s="2"/>
      <c r="B89" s="2"/>
      <c r="C89" s="2" t="s">
        <v>30</v>
      </c>
      <c r="D89" s="2"/>
      <c r="E89" s="2"/>
      <c r="F89" s="2"/>
      <c r="G89" s="2"/>
      <c r="H89" s="2"/>
      <c r="I89" s="3"/>
      <c r="J89" s="2"/>
      <c r="K89" s="2"/>
      <c r="L89" s="2"/>
      <c r="M89" s="2"/>
      <c r="N89" s="2"/>
      <c r="O89" s="2"/>
      <c r="P89" s="2"/>
      <c r="Q89" s="4"/>
      <c r="R89" s="2"/>
      <c r="S89" s="4"/>
      <c r="T89" s="2"/>
      <c r="U89" s="5"/>
      <c r="V89" s="2"/>
      <c r="W89" s="5"/>
    </row>
    <row r="90" spans="1:23" x14ac:dyDescent="0.3">
      <c r="A90" s="6"/>
      <c r="B90" s="6"/>
      <c r="C90" s="6"/>
      <c r="D90" s="6"/>
      <c r="E90" s="6"/>
      <c r="F90" s="6"/>
      <c r="G90" s="6" t="s">
        <v>40</v>
      </c>
      <c r="H90" s="6"/>
      <c r="I90" s="7">
        <v>41973</v>
      </c>
      <c r="J90" s="6"/>
      <c r="K90" s="6" t="s">
        <v>105</v>
      </c>
      <c r="L90" s="6"/>
      <c r="M90" s="6" t="s">
        <v>119</v>
      </c>
      <c r="N90" s="6"/>
      <c r="O90" s="6" t="s">
        <v>125</v>
      </c>
      <c r="P90" s="6"/>
      <c r="Q90" s="9">
        <v>40</v>
      </c>
      <c r="R90" s="6"/>
      <c r="S90" s="9">
        <v>150</v>
      </c>
      <c r="T90" s="6"/>
      <c r="U90" s="11">
        <f>ROUND(IF(ISNUMBER(S90), Q90*S90, Q90),5)</f>
        <v>6000</v>
      </c>
      <c r="V90" s="6"/>
      <c r="W90" s="11">
        <f>ROUND(W89+U90,5)</f>
        <v>6000</v>
      </c>
    </row>
    <row r="91" spans="1:23" ht="15" thickBot="1" x14ac:dyDescent="0.35">
      <c r="A91" s="6"/>
      <c r="B91" s="6"/>
      <c r="C91" s="6"/>
      <c r="D91" s="6"/>
      <c r="E91" s="6"/>
      <c r="F91" s="6"/>
      <c r="G91" s="6" t="s">
        <v>40</v>
      </c>
      <c r="H91" s="6"/>
      <c r="I91" s="7">
        <v>41973</v>
      </c>
      <c r="J91" s="6"/>
      <c r="K91" s="6" t="s">
        <v>43</v>
      </c>
      <c r="L91" s="6"/>
      <c r="M91" s="6" t="s">
        <v>119</v>
      </c>
      <c r="N91" s="6"/>
      <c r="O91" s="6" t="s">
        <v>122</v>
      </c>
      <c r="P91" s="6"/>
      <c r="Q91" s="8">
        <v>1</v>
      </c>
      <c r="R91" s="6"/>
      <c r="S91" s="9">
        <v>75</v>
      </c>
      <c r="T91" s="6"/>
      <c r="U91" s="10">
        <f>ROUND(IF(ISNUMBER(S91), Q91*S91, Q91),5)</f>
        <v>75</v>
      </c>
      <c r="V91" s="6"/>
      <c r="W91" s="10">
        <f>ROUND(W90+U91,5)</f>
        <v>6075</v>
      </c>
    </row>
    <row r="92" spans="1:23" x14ac:dyDescent="0.3">
      <c r="A92" s="6"/>
      <c r="B92" s="6"/>
      <c r="C92" s="6" t="s">
        <v>31</v>
      </c>
      <c r="D92" s="6"/>
      <c r="E92" s="6"/>
      <c r="F92" s="6"/>
      <c r="G92" s="6"/>
      <c r="H92" s="6"/>
      <c r="I92" s="7"/>
      <c r="J92" s="6"/>
      <c r="K92" s="6"/>
      <c r="L92" s="6"/>
      <c r="M92" s="6"/>
      <c r="N92" s="6"/>
      <c r="O92" s="6"/>
      <c r="P92" s="6"/>
      <c r="Q92" s="9">
        <f>ROUND(SUM(Q89:Q91),5)</f>
        <v>41</v>
      </c>
      <c r="R92" s="6"/>
      <c r="S92" s="9"/>
      <c r="T92" s="6"/>
      <c r="U92" s="11">
        <f>ROUND(SUM(U89:U91),5)</f>
        <v>6075</v>
      </c>
      <c r="V92" s="6"/>
      <c r="W92" s="11">
        <f>W91</f>
        <v>6075</v>
      </c>
    </row>
    <row r="93" spans="1:23" ht="28.8" customHeight="1" x14ac:dyDescent="0.3">
      <c r="A93" s="2"/>
      <c r="B93" s="2"/>
      <c r="C93" s="2" t="s">
        <v>27</v>
      </c>
      <c r="D93" s="2"/>
      <c r="E93" s="2"/>
      <c r="F93" s="2"/>
      <c r="G93" s="2"/>
      <c r="H93" s="2"/>
      <c r="I93" s="3"/>
      <c r="J93" s="2"/>
      <c r="K93" s="2"/>
      <c r="L93" s="2"/>
      <c r="M93" s="2"/>
      <c r="N93" s="2"/>
      <c r="O93" s="2"/>
      <c r="P93" s="2"/>
      <c r="Q93" s="4"/>
      <c r="R93" s="2"/>
      <c r="S93" s="4"/>
      <c r="T93" s="2"/>
      <c r="U93" s="5"/>
      <c r="V93" s="2"/>
      <c r="W93" s="5"/>
    </row>
    <row r="94" spans="1:23" x14ac:dyDescent="0.3">
      <c r="A94" s="6"/>
      <c r="B94" s="6"/>
      <c r="C94" s="6"/>
      <c r="D94" s="6"/>
      <c r="E94" s="6"/>
      <c r="F94" s="6"/>
      <c r="G94" s="6" t="s">
        <v>40</v>
      </c>
      <c r="H94" s="6"/>
      <c r="I94" s="7">
        <v>41973</v>
      </c>
      <c r="J94" s="6"/>
      <c r="K94" s="6" t="s">
        <v>106</v>
      </c>
      <c r="L94" s="6"/>
      <c r="M94" s="6" t="s">
        <v>120</v>
      </c>
      <c r="N94" s="6"/>
      <c r="O94" s="6" t="s">
        <v>126</v>
      </c>
      <c r="P94" s="6"/>
      <c r="Q94" s="9">
        <v>5</v>
      </c>
      <c r="R94" s="6"/>
      <c r="S94" s="9">
        <v>53</v>
      </c>
      <c r="T94" s="6"/>
      <c r="U94" s="11">
        <f>ROUND(IF(ISNUMBER(S94), Q94*S94, Q94),5)</f>
        <v>265</v>
      </c>
      <c r="V94" s="6"/>
      <c r="W94" s="11">
        <f>ROUND(W93+U94,5)</f>
        <v>265</v>
      </c>
    </row>
    <row r="95" spans="1:23" x14ac:dyDescent="0.3">
      <c r="A95" s="6"/>
      <c r="B95" s="6"/>
      <c r="C95" s="6"/>
      <c r="D95" s="6"/>
      <c r="E95" s="6"/>
      <c r="F95" s="6"/>
      <c r="G95" s="6" t="s">
        <v>40</v>
      </c>
      <c r="H95" s="6"/>
      <c r="I95" s="7">
        <v>41973</v>
      </c>
      <c r="J95" s="6"/>
      <c r="K95" s="6" t="s">
        <v>107</v>
      </c>
      <c r="L95" s="6"/>
      <c r="M95" s="6" t="s">
        <v>120</v>
      </c>
      <c r="N95" s="6"/>
      <c r="O95" s="6" t="s">
        <v>127</v>
      </c>
      <c r="P95" s="6"/>
      <c r="Q95" s="9">
        <v>2</v>
      </c>
      <c r="R95" s="6"/>
      <c r="S95" s="9">
        <v>53</v>
      </c>
      <c r="T95" s="6"/>
      <c r="U95" s="11">
        <f>ROUND(IF(ISNUMBER(S95), Q95*S95, Q95),5)</f>
        <v>106</v>
      </c>
      <c r="V95" s="6"/>
      <c r="W95" s="11">
        <f>ROUND(W94+U95,5)</f>
        <v>371</v>
      </c>
    </row>
    <row r="96" spans="1:23" x14ac:dyDescent="0.3">
      <c r="A96" s="6"/>
      <c r="B96" s="6"/>
      <c r="C96" s="6"/>
      <c r="D96" s="6"/>
      <c r="E96" s="6"/>
      <c r="F96" s="6"/>
      <c r="G96" s="6" t="s">
        <v>40</v>
      </c>
      <c r="H96" s="6"/>
      <c r="I96" s="7">
        <v>41973</v>
      </c>
      <c r="J96" s="6"/>
      <c r="K96" s="6" t="s">
        <v>108</v>
      </c>
      <c r="L96" s="6"/>
      <c r="M96" s="6" t="s">
        <v>120</v>
      </c>
      <c r="N96" s="6"/>
      <c r="O96" s="6" t="s">
        <v>128</v>
      </c>
      <c r="P96" s="6"/>
      <c r="Q96" s="9">
        <v>6</v>
      </c>
      <c r="R96" s="6"/>
      <c r="S96" s="9">
        <v>53</v>
      </c>
      <c r="T96" s="6"/>
      <c r="U96" s="11">
        <f>ROUND(IF(ISNUMBER(S96), Q96*S96, Q96),5)</f>
        <v>318</v>
      </c>
      <c r="V96" s="6"/>
      <c r="W96" s="11">
        <f>ROUND(W95+U96,5)</f>
        <v>689</v>
      </c>
    </row>
    <row r="97" spans="1:23" x14ac:dyDescent="0.3">
      <c r="A97" s="6"/>
      <c r="B97" s="6"/>
      <c r="C97" s="6"/>
      <c r="D97" s="6"/>
      <c r="E97" s="6"/>
      <c r="F97" s="6"/>
      <c r="G97" s="6" t="s">
        <v>42</v>
      </c>
      <c r="H97" s="6"/>
      <c r="I97" s="7">
        <v>41973</v>
      </c>
      <c r="J97" s="6"/>
      <c r="K97" s="6" t="s">
        <v>109</v>
      </c>
      <c r="L97" s="6"/>
      <c r="M97" s="6" t="s">
        <v>120</v>
      </c>
      <c r="N97" s="6"/>
      <c r="O97" s="6" t="s">
        <v>126</v>
      </c>
      <c r="P97" s="6"/>
      <c r="Q97" s="9">
        <v>-3</v>
      </c>
      <c r="R97" s="6"/>
      <c r="S97" s="9">
        <v>53</v>
      </c>
      <c r="T97" s="6"/>
      <c r="U97" s="11">
        <f>ROUND(IF(ISNUMBER(S97), Q97*S97, Q97),5)</f>
        <v>-159</v>
      </c>
      <c r="V97" s="6"/>
      <c r="W97" s="11">
        <f>ROUND(W96+U97,5)</f>
        <v>530</v>
      </c>
    </row>
    <row r="98" spans="1:23" ht="15" thickBot="1" x14ac:dyDescent="0.35">
      <c r="A98" s="6"/>
      <c r="B98" s="6"/>
      <c r="C98" s="6"/>
      <c r="D98" s="6"/>
      <c r="E98" s="6"/>
      <c r="F98" s="6"/>
      <c r="G98" s="6" t="s">
        <v>40</v>
      </c>
      <c r="H98" s="6"/>
      <c r="I98" s="7">
        <v>41973</v>
      </c>
      <c r="J98" s="6"/>
      <c r="K98" s="6" t="s">
        <v>43</v>
      </c>
      <c r="L98" s="6"/>
      <c r="M98" s="6" t="s">
        <v>120</v>
      </c>
      <c r="N98" s="6"/>
      <c r="O98" s="6" t="s">
        <v>122</v>
      </c>
      <c r="P98" s="6"/>
      <c r="Q98" s="8">
        <v>4</v>
      </c>
      <c r="R98" s="6"/>
      <c r="S98" s="9">
        <v>53</v>
      </c>
      <c r="T98" s="6"/>
      <c r="U98" s="10">
        <f>ROUND(IF(ISNUMBER(S98), Q98*S98, Q98),5)</f>
        <v>212</v>
      </c>
      <c r="V98" s="6"/>
      <c r="W98" s="10">
        <f>ROUND(W97+U98,5)</f>
        <v>742</v>
      </c>
    </row>
    <row r="99" spans="1:23" x14ac:dyDescent="0.3">
      <c r="A99" s="6"/>
      <c r="B99" s="6"/>
      <c r="C99" s="6" t="s">
        <v>32</v>
      </c>
      <c r="D99" s="6"/>
      <c r="E99" s="6"/>
      <c r="F99" s="6"/>
      <c r="G99" s="6"/>
      <c r="H99" s="6"/>
      <c r="I99" s="7"/>
      <c r="J99" s="6"/>
      <c r="K99" s="6"/>
      <c r="L99" s="6"/>
      <c r="M99" s="6"/>
      <c r="N99" s="6"/>
      <c r="O99" s="6"/>
      <c r="P99" s="6"/>
      <c r="Q99" s="9">
        <f>ROUND(SUM(Q93:Q98),5)</f>
        <v>14</v>
      </c>
      <c r="R99" s="6"/>
      <c r="S99" s="9"/>
      <c r="T99" s="6"/>
      <c r="U99" s="11">
        <f>ROUND(SUM(U93:U98),5)</f>
        <v>742</v>
      </c>
      <c r="V99" s="6"/>
      <c r="W99" s="11">
        <f>W98</f>
        <v>742</v>
      </c>
    </row>
    <row r="100" spans="1:23" ht="28.8" customHeight="1" x14ac:dyDescent="0.3">
      <c r="A100" s="2"/>
      <c r="B100" s="2"/>
      <c r="C100" s="2" t="s">
        <v>33</v>
      </c>
      <c r="D100" s="2"/>
      <c r="E100" s="2"/>
      <c r="F100" s="2"/>
      <c r="G100" s="2"/>
      <c r="H100" s="2"/>
      <c r="I100" s="3"/>
      <c r="J100" s="2"/>
      <c r="K100" s="2"/>
      <c r="L100" s="2"/>
      <c r="M100" s="2"/>
      <c r="N100" s="2"/>
      <c r="O100" s="2"/>
      <c r="P100" s="2"/>
      <c r="Q100" s="4"/>
      <c r="R100" s="2"/>
      <c r="S100" s="4"/>
      <c r="T100" s="2"/>
      <c r="U100" s="5"/>
      <c r="V100" s="2"/>
      <c r="W100" s="5"/>
    </row>
    <row r="101" spans="1:23" ht="15" thickBot="1" x14ac:dyDescent="0.35">
      <c r="A101" s="1"/>
      <c r="B101" s="1"/>
      <c r="C101" s="1"/>
      <c r="D101" s="1"/>
      <c r="E101" s="6"/>
      <c r="F101" s="6"/>
      <c r="G101" s="6" t="s">
        <v>40</v>
      </c>
      <c r="H101" s="6"/>
      <c r="I101" s="7">
        <v>41968</v>
      </c>
      <c r="J101" s="6"/>
      <c r="K101" s="6" t="s">
        <v>110</v>
      </c>
      <c r="L101" s="6"/>
      <c r="M101" s="6"/>
      <c r="N101" s="6"/>
      <c r="O101" s="6" t="s">
        <v>129</v>
      </c>
      <c r="P101" s="6"/>
      <c r="Q101" s="12">
        <v>23</v>
      </c>
      <c r="R101" s="6"/>
      <c r="S101" s="9">
        <v>2000</v>
      </c>
      <c r="T101" s="6"/>
      <c r="U101" s="13">
        <f>ROUND(IF(ISNUMBER(S101), Q101*S101, Q101),5)</f>
        <v>46000</v>
      </c>
      <c r="V101" s="6"/>
      <c r="W101" s="13">
        <f>ROUND(W100+U101,5)</f>
        <v>46000</v>
      </c>
    </row>
    <row r="102" spans="1:23" ht="15" thickBot="1" x14ac:dyDescent="0.35">
      <c r="A102" s="6"/>
      <c r="B102" s="6"/>
      <c r="C102" s="6" t="s">
        <v>34</v>
      </c>
      <c r="D102" s="6"/>
      <c r="E102" s="6"/>
      <c r="F102" s="6"/>
      <c r="G102" s="6"/>
      <c r="H102" s="6"/>
      <c r="I102" s="7"/>
      <c r="J102" s="6"/>
      <c r="K102" s="6"/>
      <c r="L102" s="6"/>
      <c r="M102" s="6"/>
      <c r="N102" s="6"/>
      <c r="O102" s="6"/>
      <c r="P102" s="6"/>
      <c r="Q102" s="14">
        <f>ROUND(SUM(Q100:Q101),5)</f>
        <v>23</v>
      </c>
      <c r="R102" s="6"/>
      <c r="S102" s="9"/>
      <c r="T102" s="6"/>
      <c r="U102" s="15">
        <f>ROUND(SUM(U100:U101),5)</f>
        <v>46000</v>
      </c>
      <c r="V102" s="6"/>
      <c r="W102" s="15">
        <f>W101</f>
        <v>46000</v>
      </c>
    </row>
    <row r="103" spans="1:23" ht="28.8" customHeight="1" x14ac:dyDescent="0.3">
      <c r="A103" s="6"/>
      <c r="B103" s="6" t="s">
        <v>32</v>
      </c>
      <c r="C103" s="6"/>
      <c r="D103" s="6"/>
      <c r="E103" s="6"/>
      <c r="F103" s="6"/>
      <c r="G103" s="6"/>
      <c r="H103" s="6"/>
      <c r="I103" s="7"/>
      <c r="J103" s="6"/>
      <c r="K103" s="6"/>
      <c r="L103" s="6"/>
      <c r="M103" s="6"/>
      <c r="N103" s="6"/>
      <c r="O103" s="6"/>
      <c r="P103" s="6"/>
      <c r="Q103" s="9">
        <f>ROUND(Q88+Q92+Q99+Q102,5)</f>
        <v>138</v>
      </c>
      <c r="R103" s="6"/>
      <c r="S103" s="9"/>
      <c r="T103" s="6"/>
      <c r="U103" s="11">
        <f>ROUND(U88+U92+U99+U102,5)</f>
        <v>56085.5</v>
      </c>
      <c r="V103" s="6"/>
      <c r="W103" s="11">
        <f>ROUND(W88+W92+W99+W102,5)</f>
        <v>56085.5</v>
      </c>
    </row>
    <row r="104" spans="1:23" ht="28.8" customHeight="1" x14ac:dyDescent="0.3">
      <c r="A104" s="2"/>
      <c r="B104" s="2" t="s">
        <v>35</v>
      </c>
      <c r="C104" s="2"/>
      <c r="D104" s="2"/>
      <c r="E104" s="2"/>
      <c r="F104" s="2"/>
      <c r="G104" s="2"/>
      <c r="H104" s="2"/>
      <c r="I104" s="3"/>
      <c r="J104" s="2"/>
      <c r="K104" s="2"/>
      <c r="L104" s="2"/>
      <c r="M104" s="2"/>
      <c r="N104" s="2"/>
      <c r="O104" s="2"/>
      <c r="P104" s="2"/>
      <c r="Q104" s="4"/>
      <c r="R104" s="2"/>
      <c r="S104" s="4"/>
      <c r="T104" s="2"/>
      <c r="U104" s="5"/>
      <c r="V104" s="2"/>
      <c r="W104" s="5"/>
    </row>
    <row r="105" spans="1:23" x14ac:dyDescent="0.3">
      <c r="A105" s="2"/>
      <c r="B105" s="2"/>
      <c r="C105" s="2" t="s">
        <v>36</v>
      </c>
      <c r="D105" s="2"/>
      <c r="E105" s="2"/>
      <c r="F105" s="2"/>
      <c r="G105" s="2"/>
      <c r="H105" s="2"/>
      <c r="I105" s="3"/>
      <c r="J105" s="2"/>
      <c r="K105" s="2"/>
      <c r="L105" s="2"/>
      <c r="M105" s="2"/>
      <c r="N105" s="2"/>
      <c r="O105" s="2"/>
      <c r="P105" s="2"/>
      <c r="Q105" s="4"/>
      <c r="R105" s="2"/>
      <c r="S105" s="4"/>
      <c r="T105" s="2"/>
      <c r="U105" s="5"/>
      <c r="V105" s="2"/>
      <c r="W105" s="5"/>
    </row>
    <row r="106" spans="1:23" ht="15" thickBot="1" x14ac:dyDescent="0.35">
      <c r="A106" s="1"/>
      <c r="B106" s="1"/>
      <c r="C106" s="1"/>
      <c r="D106" s="1"/>
      <c r="E106" s="6"/>
      <c r="F106" s="6"/>
      <c r="G106" s="6" t="s">
        <v>40</v>
      </c>
      <c r="H106" s="6"/>
      <c r="I106" s="7">
        <v>41973</v>
      </c>
      <c r="J106" s="6"/>
      <c r="K106" s="6" t="s">
        <v>111</v>
      </c>
      <c r="L106" s="6"/>
      <c r="M106" s="6" t="s">
        <v>121</v>
      </c>
      <c r="N106" s="6"/>
      <c r="O106" s="6" t="s">
        <v>130</v>
      </c>
      <c r="P106" s="6"/>
      <c r="Q106" s="12">
        <v>1</v>
      </c>
      <c r="R106" s="6"/>
      <c r="S106" s="9">
        <v>956.57</v>
      </c>
      <c r="T106" s="6"/>
      <c r="U106" s="13">
        <f>ROUND(IF(ISNUMBER(S106), Q106*S106, Q106),5)</f>
        <v>956.57</v>
      </c>
      <c r="V106" s="6"/>
      <c r="W106" s="13">
        <f>ROUND(W105+U106,5)</f>
        <v>956.57</v>
      </c>
    </row>
    <row r="107" spans="1:23" ht="15" thickBot="1" x14ac:dyDescent="0.35">
      <c r="A107" s="6"/>
      <c r="B107" s="6"/>
      <c r="C107" s="6" t="s">
        <v>37</v>
      </c>
      <c r="D107" s="6"/>
      <c r="E107" s="6"/>
      <c r="F107" s="6"/>
      <c r="G107" s="6"/>
      <c r="H107" s="6"/>
      <c r="I107" s="7"/>
      <c r="J107" s="6"/>
      <c r="K107" s="6"/>
      <c r="L107" s="6"/>
      <c r="M107" s="6"/>
      <c r="N107" s="6"/>
      <c r="O107" s="6"/>
      <c r="P107" s="6"/>
      <c r="Q107" s="16">
        <f>ROUND(SUM(Q105:Q106),5)</f>
        <v>1</v>
      </c>
      <c r="R107" s="6"/>
      <c r="S107" s="9"/>
      <c r="T107" s="6"/>
      <c r="U107" s="17">
        <f>ROUND(SUM(U105:U106),5)</f>
        <v>956.57</v>
      </c>
      <c r="V107" s="6"/>
      <c r="W107" s="17">
        <f>W106</f>
        <v>956.57</v>
      </c>
    </row>
    <row r="108" spans="1:23" ht="28.8" customHeight="1" thickBot="1" x14ac:dyDescent="0.35">
      <c r="A108" s="6"/>
      <c r="B108" s="6" t="s">
        <v>38</v>
      </c>
      <c r="C108" s="6"/>
      <c r="D108" s="6"/>
      <c r="E108" s="6"/>
      <c r="F108" s="6"/>
      <c r="G108" s="6"/>
      <c r="H108" s="6"/>
      <c r="I108" s="7"/>
      <c r="J108" s="6"/>
      <c r="K108" s="6"/>
      <c r="L108" s="6"/>
      <c r="M108" s="6"/>
      <c r="N108" s="6"/>
      <c r="O108" s="6"/>
      <c r="P108" s="6"/>
      <c r="Q108" s="16">
        <f>Q107</f>
        <v>1</v>
      </c>
      <c r="R108" s="6"/>
      <c r="S108" s="9"/>
      <c r="T108" s="6"/>
      <c r="U108" s="17">
        <f>U107</f>
        <v>956.57</v>
      </c>
      <c r="V108" s="6"/>
      <c r="W108" s="17">
        <f>W107</f>
        <v>956.57</v>
      </c>
    </row>
    <row r="109" spans="1:23" s="20" customFormat="1" ht="28.8" customHeight="1" thickBot="1" x14ac:dyDescent="0.25">
      <c r="A109" s="2" t="s">
        <v>39</v>
      </c>
      <c r="B109" s="2"/>
      <c r="C109" s="2"/>
      <c r="D109" s="2"/>
      <c r="E109" s="2"/>
      <c r="F109" s="2"/>
      <c r="G109" s="2"/>
      <c r="H109" s="2"/>
      <c r="I109" s="3"/>
      <c r="J109" s="2"/>
      <c r="K109" s="2"/>
      <c r="L109" s="2"/>
      <c r="M109" s="2"/>
      <c r="N109" s="2"/>
      <c r="O109" s="2"/>
      <c r="P109" s="2"/>
      <c r="Q109" s="18">
        <f>ROUND(Q25+Q103+Q108,5)</f>
        <v>146</v>
      </c>
      <c r="R109" s="2"/>
      <c r="S109" s="4"/>
      <c r="T109" s="2"/>
      <c r="U109" s="19">
        <f>ROUND(U25+U103+U108,5)</f>
        <v>57751.82</v>
      </c>
      <c r="V109" s="2"/>
      <c r="W109" s="19">
        <f>ROUND(W25+W103+W108,5)</f>
        <v>57751.82</v>
      </c>
    </row>
    <row r="110" spans="1:23" ht="15" thickTop="1" x14ac:dyDescent="0.3"/>
  </sheetData>
  <pageMargins left="0.7" right="0.7" top="0.75" bottom="0.75" header="0.25" footer="0.3"/>
  <pageSetup paperSize="9" orientation="portrait" horizontalDpi="0" verticalDpi="0" r:id="rId1"/>
  <headerFooter>
    <oddHeader>&amp;L&amp;"Arial,Bold"&amp;8 9:36 AM
&amp;"Arial,Bold"&amp;8 31/12/14
&amp;"Arial,Bold"&amp;8 Accrual Basis&amp;C&amp;"Arial,Bold"&amp;12 Roving Auto Parts Pro
&amp;"Arial,Bold"&amp;14 Sales by Item Detail
&amp;"Arial,Bold"&amp;10 November 2014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198120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198120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  <tableParts count="1"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9 1 2 1 e 0 9 - 8 a 5 b - 4 3 a 4 - 9 e 2 1 - 4 9 b c d 4 d 3 2 3 f 9 "   x m l n s = " h t t p : / / s c h e m a s . m i c r o s o f t . c o m / D a t a M a s h u p " > A A A A A A 4 E A A B Q S w M E F A A C A A g A y l W c R 3 E 7 W s G s A A A A + g A A A B I A H A B D b 2 5 m a W c v U G F j a 2 F n Z S 5 4 b W w g o h g A K K A U A A A A A A A A A A A A A A A A A A A A A A A A A A A A h Y / B C o J A F E V / R W b v m 3 H U K H m O i 2 g R J A R B t J V p 0 i E d w x n T f 2 v R J / U L B W W 0 a 3 f v 4 S z u f d z u m I 1 N 7 V 1 V Z 3 V r U h I A I 5 4 y s j 1 q U 6 a k d y d / T j K B 2 0 K e i 1 J 5 L 9 n Y Z L T H l F T O X R J K h 2 G A I Y S 2 K y l n L K C H f L O T l W o K 8 p X 1 f 9 n X x r r C S E U E 7 t 9 j B A c e Q s T C G H j E k U 4 Y c 2 2 m H E A M I V / M g C H 9 w b j s a 9 d 3 S i j j r 1 d I p 4 r 0 8 0 M 8 A V B L A w Q U A A I A C A D K V Z x H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l W c R y K m B Y A A A Q A A x A I A A B M A H A B G b 3 J t d W x h c y 9 T Z W N 0 a W 9 u M S 5 t I K I Y A C i g F A A A A A A A A A A A A A A A A A A A A A A A A A A A A H W S z 2 v D I B T H 7 4 H 8 D + I u L Y S y d D 9 L 6 W H L d l z Z S G G H 0 o P N X t d Q f Q 4 1 0 B D y v 8 9 W C p t R L 8 L n f f w q 7 6 m h M r V E U r o 9 n 6 d J m u g 9 U / B F V m z L I S c L w s G k C b G r l I 2 q w J L X Y w V 8 U j R K A Z p P q Q 5 b K Q + j c b d e M g E L 6 k 7 S T b 8 u J B q r b D I X c E W L P c P v U 3 j 7 A 9 Q m n d X J S j H U O 6 l E I X k j 8 F T U I 3 d b 1 n X U 0 Z x m x N g K Y d j 2 G b n g 6 Q U b O J o / / C a s 3 4 b x X R j f + / j 8 7 q D 6 4 O M X Z i L q o 4 + X j Q i b M x + / g Z B h N b 8 e p N p h R N x B L z 9 M G 1 G n P i 8 Z B 0 3 e V V 3 F 0 g e t f x K y Q R O x B x N 5 Z p z h / / B + n C Y 1 B j / R / B d Q S w E C L Q A U A A I A C A D K V Z x H c T t a w a w A A A D 6 A A A A E g A A A A A A A A A A A A A A A A A A A A A A Q 2 9 u Z m l n L 1 B h Y 2 t h Z 2 U u e G 1 s U E s B A i 0 A F A A C A A g A y l W c R w / K 6 a u k A A A A 6 Q A A A B M A A A A A A A A A A A A A A A A A + A A A A F t D b 2 5 0 Z W 5 0 X 1 R 5 c G V z X S 5 4 b W x Q S w E C L Q A U A A I A C A D K V Z x H I q Y F g A A B A A D E A g A A E w A A A A A A A A A A A A A A A A D p A Q A A R m 9 y b X V s Y X M v U 2 V j d G l v b j E u b V B L B Q Y A A A A A A w A D A M I A A A A 2 A w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6 V E g A A A A A A A H M S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E w O C I g L z 4 8 R W 5 0 c n k g V H l w Z T 0 i R m l s b E V y c m 9 y Q 2 9 1 b n Q i I F Z h b H V l P S J s M C I g L z 4 8 R W 5 0 c n k g V H l w Z T 0 i R m l s b E N v b H V t b l R 5 c G V z I i B W Y W x 1 Z T 0 i c 0 F B W U F B Q U F B Q U F B Q U F B Q U F B Q U F B Q U F B Q U F B Q U F B Q U E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1 R 5 c G U m c X V v d D s s J n F 1 b 3 Q 7 Q 2 9 s d W 1 u N y Z x d W 9 0 O y w m c X V v d D t E Y X R l J n F 1 b 3 Q 7 L C Z x d W 9 0 O 0 N v b H V t b j g m c X V v d D s s J n F 1 b 3 Q 7 T n V t J n F 1 b 3 Q 7 L C Z x d W 9 0 O 0 N v b H V t b j k m c X V v d D s s J n F 1 b 3 Q 7 T W V t b y Z x d W 9 0 O y w m c X V v d D t D b 2 x 1 b W 4 x M C Z x d W 9 0 O y w m c X V v d D t O Y W 1 l J n F 1 b 3 Q 7 L C Z x d W 9 0 O 0 N v b H V t b j E x J n F 1 b 3 Q 7 L C Z x d W 9 0 O 1 F 0 e S Z x d W 9 0 O y w m c X V v d D t D b 2 x 1 b W 4 x M i Z x d W 9 0 O y w m c X V v d D t T Y W x l c y B Q c m l j Z S Z x d W 9 0 O y w m c X V v d D t D b 2 x 1 b W 4 x M y Z x d W 9 0 O y w m c X V v d D t B b W 9 1 b n Q m c X V v d D s s J n F 1 b 3 Q 7 Q 2 9 s d W 1 u M T Q m c X V v d D s s J n F 1 b 3 Q 7 Q m F s Y W 5 j Z S Z x d W 9 0 O 1 0 i I C 8 + P E V u d H J 5 I F R 5 c G U 9 I k Z p b G x F c n J v c k N v Z G U i I F Z h b H V l P S J z V W 5 r b m 9 3 b i I g L z 4 8 R W 5 0 c n k g V H l w Z T 0 i R m l s b E x h c 3 R V c G R h d G V k I i B W Y W x 1 Z T 0 i Z D I w M T U t M T I t M j h U M T A 6 M z A 6 M j c u O D A 1 M D M 1 N F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9 D a G F u Z 2 V k I F R 5 c G U u e 0 N v b H V t b j E s M H 0 m c X V v d D s s J n F 1 b 3 Q 7 U 2 V j d G l v b j E v V G F i b G U x L 0 N o Y W 5 n Z W Q g V H l w Z S 5 7 Q 2 9 s d W 1 u M i w x f S Z x d W 9 0 O y w m c X V v d D t T Z W N 0 a W 9 u M S 9 U Y W J s Z T E v Q 2 h h b m d l Z C B U e X B l L n t D b 2 x 1 b W 4 z L D J 9 J n F 1 b 3 Q 7 L C Z x d W 9 0 O 1 N l Y 3 R p b 2 4 x L 1 R h Y m x l M S 9 D a G F u Z 2 V k I F R 5 c G U u e 0 N v b H V t b j Q s M 3 0 m c X V v d D s s J n F 1 b 3 Q 7 U 2 V j d G l v b j E v V G F i b G U x L 0 N o Y W 5 n Z W Q g V H l w Z S 5 7 Q 2 9 s d W 1 u N S w 0 f S Z x d W 9 0 O y w m c X V v d D t T Z W N 0 a W 9 u M S 9 U Y W J s Z T E v Q 2 h h b m d l Z C B U e X B l L n t D b 2 x 1 b W 4 2 L D V 9 J n F 1 b 3 Q 7 L C Z x d W 9 0 O 1 N l Y 3 R p b 2 4 x L 1 R h Y m x l M S 9 D a G F u Z 2 V k I F R 5 c G U u e 1 R 5 c G U s N n 0 m c X V v d D s s J n F 1 b 3 Q 7 U 2 V j d G l v b j E v V G F i b G U x L 0 N o Y W 5 n Z W Q g V H l w Z S 5 7 Q 2 9 s d W 1 u N y w 3 f S Z x d W 9 0 O y w m c X V v d D t T Z W N 0 a W 9 u M S 9 U Y W J s Z T E v Q 2 h h b m d l Z C B U e X B l L n t E Y X R l L D h 9 J n F 1 b 3 Q 7 L C Z x d W 9 0 O 1 N l Y 3 R p b 2 4 x L 1 R h Y m x l M S 9 D a G F u Z 2 V k I F R 5 c G U u e 0 N v b H V t b j g s O X 0 m c X V v d D s s J n F 1 b 3 Q 7 U 2 V j d G l v b j E v V G F i b G U x L 0 N o Y W 5 n Z W Q g V H l w Z S 5 7 T n V t L D E w f S Z x d W 9 0 O y w m c X V v d D t T Z W N 0 a W 9 u M S 9 U Y W J s Z T E v Q 2 h h b m d l Z C B U e X B l L n t D b 2 x 1 b W 4 5 L D E x f S Z x d W 9 0 O y w m c X V v d D t T Z W N 0 a W 9 u M S 9 U Y W J s Z T E v Q 2 h h b m d l Z C B U e X B l L n t N Z W 1 v L D E y f S Z x d W 9 0 O y w m c X V v d D t T Z W N 0 a W 9 u M S 9 U Y W J s Z T E v Q 2 h h b m d l Z C B U e X B l L n t D b 2 x 1 b W 4 x M C w x M 3 0 m c X V v d D s s J n F 1 b 3 Q 7 U 2 V j d G l v b j E v V G F i b G U x L 0 N o Y W 5 n Z W Q g V H l w Z S 5 7 T m F t Z S w x N H 0 m c X V v d D s s J n F 1 b 3 Q 7 U 2 V j d G l v b j E v V G F i b G U x L 0 N o Y W 5 n Z W Q g V H l w Z S 5 7 Q 2 9 s d W 1 u M T E s M T V 9 J n F 1 b 3 Q 7 L C Z x d W 9 0 O 1 N l Y 3 R p b 2 4 x L 1 R h Y m x l M S 9 D a G F u Z 2 V k I F R 5 c G U u e 1 F 0 e S w x N n 0 m c X V v d D s s J n F 1 b 3 Q 7 U 2 V j d G l v b j E v V G F i b G U x L 0 N o Y W 5 n Z W Q g V H l w Z S 5 7 Q 2 9 s d W 1 u M T I s M T d 9 J n F 1 b 3 Q 7 L C Z x d W 9 0 O 1 N l Y 3 R p b 2 4 x L 1 R h Y m x l M S 9 D a G F u Z 2 V k I F R 5 c G U u e 1 N h b G V z I F B y a W N l L D E 4 f S Z x d W 9 0 O y w m c X V v d D t T Z W N 0 a W 9 u M S 9 U Y W J s Z T E v Q 2 h h b m d l Z C B U e X B l L n t D b 2 x 1 b W 4 x M y w x O X 0 m c X V v d D s s J n F 1 b 3 Q 7 U 2 V j d G l v b j E v V G F i b G U x L 0 N o Y W 5 n Z W Q g V H l w Z S 5 7 Q W 1 v d W 5 0 L D I w f S Z x d W 9 0 O y w m c X V v d D t T Z W N 0 a W 9 u M S 9 U Y W J s Z T E v Q 2 h h b m d l Z C B U e X B l L n t D b 2 x 1 b W 4 x N C w y M X 0 m c X V v d D s s J n F 1 b 3 Q 7 U 2 V j d G l v b j E v V G F i b G U x L 0 N o Y W 5 n Z W Q g V H l w Z S 5 7 Q m F s Y W 5 j Z S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1 R h Y m x l M S 9 D a G F u Z 2 V k I F R 5 c G U u e 0 N v b H V t b j E s M H 0 m c X V v d D s s J n F 1 b 3 Q 7 U 2 V j d G l v b j E v V G F i b G U x L 0 N o Y W 5 n Z W Q g V H l w Z S 5 7 Q 2 9 s d W 1 u M i w x f S Z x d W 9 0 O y w m c X V v d D t T Z W N 0 a W 9 u M S 9 U Y W J s Z T E v Q 2 h h b m d l Z C B U e X B l L n t D b 2 x 1 b W 4 z L D J 9 J n F 1 b 3 Q 7 L C Z x d W 9 0 O 1 N l Y 3 R p b 2 4 x L 1 R h Y m x l M S 9 D a G F u Z 2 V k I F R 5 c G U u e 0 N v b H V t b j Q s M 3 0 m c X V v d D s s J n F 1 b 3 Q 7 U 2 V j d G l v b j E v V G F i b G U x L 0 N o Y W 5 n Z W Q g V H l w Z S 5 7 Q 2 9 s d W 1 u N S w 0 f S Z x d W 9 0 O y w m c X V v d D t T Z W N 0 a W 9 u M S 9 U Y W J s Z T E v Q 2 h h b m d l Z C B U e X B l L n t D b 2 x 1 b W 4 2 L D V 9 J n F 1 b 3 Q 7 L C Z x d W 9 0 O 1 N l Y 3 R p b 2 4 x L 1 R h Y m x l M S 9 D a G F u Z 2 V k I F R 5 c G U u e 1 R 5 c G U s N n 0 m c X V v d D s s J n F 1 b 3 Q 7 U 2 V j d G l v b j E v V G F i b G U x L 0 N o Y W 5 n Z W Q g V H l w Z S 5 7 Q 2 9 s d W 1 u N y w 3 f S Z x d W 9 0 O y w m c X V v d D t T Z W N 0 a W 9 u M S 9 U Y W J s Z T E v Q 2 h h b m d l Z C B U e X B l L n t E Y X R l L D h 9 J n F 1 b 3 Q 7 L C Z x d W 9 0 O 1 N l Y 3 R p b 2 4 x L 1 R h Y m x l M S 9 D a G F u Z 2 V k I F R 5 c G U u e 0 N v b H V t b j g s O X 0 m c X V v d D s s J n F 1 b 3 Q 7 U 2 V j d G l v b j E v V G F i b G U x L 0 N o Y W 5 n Z W Q g V H l w Z S 5 7 T n V t L D E w f S Z x d W 9 0 O y w m c X V v d D t T Z W N 0 a W 9 u M S 9 U Y W J s Z T E v Q 2 h h b m d l Z C B U e X B l L n t D b 2 x 1 b W 4 5 L D E x f S Z x d W 9 0 O y w m c X V v d D t T Z W N 0 a W 9 u M S 9 U Y W J s Z T E v Q 2 h h b m d l Z C B U e X B l L n t N Z W 1 v L D E y f S Z x d W 9 0 O y w m c X V v d D t T Z W N 0 a W 9 u M S 9 U Y W J s Z T E v Q 2 h h b m d l Z C B U e X B l L n t D b 2 x 1 b W 4 x M C w x M 3 0 m c X V v d D s s J n F 1 b 3 Q 7 U 2 V j d G l v b j E v V G F i b G U x L 0 N o Y W 5 n Z W Q g V H l w Z S 5 7 T m F t Z S w x N H 0 m c X V v d D s s J n F 1 b 3 Q 7 U 2 V j d G l v b j E v V G F i b G U x L 0 N o Y W 5 n Z W Q g V H l w Z S 5 7 Q 2 9 s d W 1 u M T E s M T V 9 J n F 1 b 3 Q 7 L C Z x d W 9 0 O 1 N l Y 3 R p b 2 4 x L 1 R h Y m x l M S 9 D a G F u Z 2 V k I F R 5 c G U u e 1 F 0 e S w x N n 0 m c X V v d D s s J n F 1 b 3 Q 7 U 2 V j d G l v b j E v V G F i b G U x L 0 N o Y W 5 n Z W Q g V H l w Z S 5 7 Q 2 9 s d W 1 u M T I s M T d 9 J n F 1 b 3 Q 7 L C Z x d W 9 0 O 1 N l Y 3 R p b 2 4 x L 1 R h Y m x l M S 9 D a G F u Z 2 V k I F R 5 c G U u e 1 N h b G V z I F B y a W N l L D E 4 f S Z x d W 9 0 O y w m c X V v d D t T Z W N 0 a W 9 u M S 9 U Y W J s Z T E v Q 2 h h b m d l Z C B U e X B l L n t D b 2 x 1 b W 4 x M y w x O X 0 m c X V v d D s s J n F 1 b 3 Q 7 U 2 V j d G l v b j E v V G F i b G U x L 0 N o Y W 5 n Z W Q g V H l w Z S 5 7 Q W 1 v d W 5 0 L D I w f S Z x d W 9 0 O y w m c X V v d D t T Z W N 0 a W 9 u M S 9 U Y W J s Z T E v Q 2 h h b m d l Z C B U e X B l L n t D b 2 x 1 b W 4 x N C w y M X 0 m c X V v d D s s J n F 1 b 3 Q 7 U 2 V j d G l v b j E v V G F i b G U x L 0 N o Y W 5 n Z W Q g V H l w Z S 5 7 Q m F s Y W 5 j Z S w y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3 F B s 8 B M 6 t E i h 9 o + A B l Z y b Q A A A A A C A A A A A A A Q Z g A A A A E A A C A A A A A 0 p 2 8 b m u M B c L Y S o M N U X 4 u K 1 H o g 4 X U N P H z 7 P y n K R N / O n Q A A A A A O g A A A A A I A A C A A A A B s p X o 1 v p 7 s 5 L k c 6 b S R 8 A U g O + Y y u k z d S k P e s I s n l r 8 B i F A A A A B U q G M i C L U 9 d 1 F N f t S u m D w x h U J + 5 i P t o R + k R m k w J a C n 9 x 3 V X N E + 0 g R 8 j b o P T R R i o r 6 S F k v x E n f 2 o f j k j t z n B r d s B W V j h 4 c 1 S c P g J k P / D p I w r E A A A A B V 8 X 0 3 V O E / N Z K H 9 9 D + y i y 7 q F C t 7 s d K q F m H 3 E q Z c 0 H R I e i U i j a e W 4 0 O Q K Z c + 8 z p S k K Z + Y P W z p i A L H o f B h w f J y q X < / D a t a M a s h u p > 
</file>

<file path=customXml/itemProps1.xml><?xml version="1.0" encoding="utf-8"?>
<ds:datastoreItem xmlns:ds="http://schemas.openxmlformats.org/officeDocument/2006/customXml" ds:itemID="{F890F5F5-B5D4-43B4-97AA-BF7F65D4459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</vt:lpstr>
      <vt:lpstr>Accounts!Print_Titles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2015-07-25T09:36:00Z</dcterms:created>
  <dcterms:modified xsi:type="dcterms:W3CDTF">2015-12-28T10:46:22Z</dcterms:modified>
</cp:coreProperties>
</file>